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NTIA\Julian\Web MANTIA\Catálogo\XLSX\"/>
    </mc:Choice>
  </mc:AlternateContent>
  <xr:revisionPtr revIDLastSave="0" documentId="8_{CB9FC5BD-F17B-4610-BA52-9F9E867A4463}" xr6:coauthVersionLast="47" xr6:coauthVersionMax="47" xr10:uidLastSave="{00000000-0000-0000-0000-000000000000}"/>
  <bookViews>
    <workbookView xWindow="-120" yWindow="-120" windowWidth="29040" windowHeight="15840" tabRatio="499" xr2:uid="{00000000-000D-0000-FFFF-FFFF00000000}"/>
  </bookViews>
  <sheets>
    <sheet name="CdP" sheetId="2" r:id="rId1"/>
    <sheet name="CdP desglosados" sheetId="6" r:id="rId2"/>
    <sheet name="Especialidades Formativas" sheetId="7" r:id="rId3"/>
    <sheet name="Monográficos" sheetId="9" r:id="rId4"/>
  </sheets>
  <definedNames>
    <definedName name="_xlnm._FilterDatabase" localSheetId="0" hidden="1">CdP!$A$1:$E$52</definedName>
    <definedName name="_xlnm._FilterDatabase" localSheetId="1" hidden="1">'CdP desglosados'!$A$1:$K$407</definedName>
    <definedName name="_xlnm._FilterDatabase" localSheetId="2" hidden="1">'Especialidades Formativas'!$A$1:$E$245</definedName>
    <definedName name="_xlnm._FilterDatabase" localSheetId="3" hidden="1">Monográficos!$A$1:$E$362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8" i="6" l="1"/>
  <c r="O342" i="6"/>
  <c r="N342" i="6"/>
  <c r="M342" i="6"/>
  <c r="O343" i="6"/>
  <c r="N343" i="6"/>
  <c r="M343" i="6"/>
  <c r="O341" i="6"/>
  <c r="N341" i="6"/>
  <c r="M341" i="6"/>
  <c r="O340" i="6"/>
  <c r="N340" i="6"/>
  <c r="M340" i="6"/>
  <c r="O339" i="6"/>
  <c r="N339" i="6"/>
  <c r="M339" i="6"/>
  <c r="O338" i="6"/>
  <c r="N338" i="6"/>
  <c r="M338" i="6"/>
  <c r="O337" i="6"/>
  <c r="N337" i="6"/>
  <c r="M337" i="6"/>
  <c r="H315" i="6"/>
  <c r="H300" i="6"/>
  <c r="O299" i="6"/>
  <c r="N299" i="6"/>
  <c r="M299" i="6"/>
  <c r="O298" i="6"/>
  <c r="N298" i="6"/>
  <c r="M298" i="6"/>
  <c r="O297" i="6"/>
  <c r="N297" i="6"/>
  <c r="M297" i="6"/>
  <c r="O296" i="6"/>
  <c r="N296" i="6"/>
  <c r="M296" i="6"/>
  <c r="O328" i="6"/>
  <c r="N328" i="6"/>
  <c r="M328" i="6"/>
  <c r="O327" i="6"/>
  <c r="N327" i="6"/>
  <c r="M327" i="6"/>
  <c r="O326" i="6"/>
  <c r="N326" i="6"/>
  <c r="M326" i="6"/>
  <c r="O325" i="6"/>
  <c r="N325" i="6"/>
  <c r="M325" i="6"/>
  <c r="O324" i="6"/>
  <c r="N324" i="6"/>
  <c r="M324" i="6"/>
  <c r="O323" i="6"/>
  <c r="N323" i="6"/>
  <c r="M323" i="6"/>
  <c r="I147" i="6" l="1"/>
  <c r="J147" i="6"/>
  <c r="O2" i="6"/>
  <c r="M388" i="6"/>
  <c r="N388" i="6"/>
  <c r="O388" i="6"/>
  <c r="M389" i="6"/>
  <c r="N389" i="6"/>
  <c r="O389" i="6"/>
  <c r="M390" i="6"/>
  <c r="N390" i="6"/>
  <c r="O390" i="6"/>
  <c r="M391" i="6"/>
  <c r="N391" i="6"/>
  <c r="O391" i="6"/>
  <c r="M392" i="6"/>
  <c r="N392" i="6"/>
  <c r="O392" i="6"/>
  <c r="M393" i="6"/>
  <c r="N393" i="6"/>
  <c r="O393" i="6"/>
  <c r="M394" i="6"/>
  <c r="N394" i="6"/>
  <c r="O394" i="6"/>
  <c r="M395" i="6"/>
  <c r="N395" i="6"/>
  <c r="O395" i="6"/>
  <c r="M396" i="6"/>
  <c r="N396" i="6"/>
  <c r="O396" i="6"/>
  <c r="M397" i="6"/>
  <c r="N397" i="6"/>
  <c r="O397" i="6"/>
  <c r="M398" i="6"/>
  <c r="N398" i="6"/>
  <c r="O398" i="6"/>
  <c r="M399" i="6"/>
  <c r="N399" i="6"/>
  <c r="O399" i="6"/>
  <c r="M400" i="6"/>
  <c r="N400" i="6"/>
  <c r="O400" i="6"/>
  <c r="M401" i="6"/>
  <c r="N401" i="6"/>
  <c r="O401" i="6"/>
  <c r="M402" i="6"/>
  <c r="N402" i="6"/>
  <c r="O402" i="6"/>
  <c r="M403" i="6"/>
  <c r="N403" i="6"/>
  <c r="O403" i="6"/>
  <c r="M404" i="6"/>
  <c r="N404" i="6"/>
  <c r="O404" i="6"/>
  <c r="M405" i="6"/>
  <c r="N405" i="6"/>
  <c r="O405" i="6"/>
  <c r="M406" i="6"/>
  <c r="N406" i="6"/>
  <c r="O406" i="6"/>
  <c r="M407" i="6"/>
  <c r="N407" i="6"/>
  <c r="O407" i="6"/>
  <c r="M408" i="6"/>
  <c r="N408" i="6"/>
  <c r="O408" i="6"/>
  <c r="M409" i="6"/>
  <c r="N409" i="6"/>
  <c r="O409" i="6"/>
  <c r="M410" i="6"/>
  <c r="N410" i="6"/>
  <c r="O410" i="6"/>
  <c r="M411" i="6"/>
  <c r="N411" i="6"/>
  <c r="O411" i="6"/>
  <c r="M412" i="6"/>
  <c r="N412" i="6"/>
  <c r="O412" i="6"/>
  <c r="M413" i="6"/>
  <c r="N413" i="6"/>
  <c r="O413" i="6"/>
  <c r="M414" i="6"/>
  <c r="N414" i="6"/>
  <c r="O414" i="6"/>
  <c r="M415" i="6"/>
  <c r="N415" i="6"/>
  <c r="O415" i="6"/>
  <c r="M416" i="6"/>
  <c r="N416" i="6"/>
  <c r="O416" i="6"/>
  <c r="M417" i="6"/>
  <c r="N417" i="6"/>
  <c r="O417" i="6"/>
  <c r="M418" i="6"/>
  <c r="N418" i="6"/>
  <c r="O418" i="6"/>
  <c r="M419" i="6"/>
  <c r="N419" i="6"/>
  <c r="O419" i="6"/>
  <c r="M420" i="6"/>
  <c r="N420" i="6"/>
  <c r="O420" i="6"/>
  <c r="M421" i="6"/>
  <c r="N421" i="6"/>
  <c r="O421" i="6"/>
  <c r="M422" i="6"/>
  <c r="N422" i="6"/>
  <c r="O422" i="6"/>
  <c r="M423" i="6"/>
  <c r="N423" i="6"/>
  <c r="O423" i="6"/>
  <c r="M424" i="6"/>
  <c r="N424" i="6"/>
  <c r="O424" i="6"/>
  <c r="M425" i="6"/>
  <c r="N425" i="6"/>
  <c r="O425" i="6"/>
  <c r="M426" i="6"/>
  <c r="N426" i="6"/>
  <c r="O426" i="6"/>
  <c r="M427" i="6"/>
  <c r="N427" i="6"/>
  <c r="O427" i="6"/>
  <c r="M428" i="6"/>
  <c r="N428" i="6"/>
  <c r="O428" i="6"/>
  <c r="M429" i="6"/>
  <c r="N429" i="6"/>
  <c r="O429" i="6"/>
  <c r="M430" i="6"/>
  <c r="N430" i="6"/>
  <c r="O430" i="6"/>
  <c r="M431" i="6"/>
  <c r="N431" i="6"/>
  <c r="O431" i="6"/>
  <c r="M432" i="6"/>
  <c r="N432" i="6"/>
  <c r="O432" i="6"/>
  <c r="M433" i="6"/>
  <c r="N433" i="6"/>
  <c r="O433" i="6"/>
  <c r="M434" i="6"/>
  <c r="N434" i="6"/>
  <c r="O434" i="6"/>
  <c r="M435" i="6"/>
  <c r="N435" i="6"/>
  <c r="O435" i="6"/>
  <c r="M436" i="6"/>
  <c r="N436" i="6"/>
  <c r="O436" i="6"/>
  <c r="M437" i="6"/>
  <c r="N437" i="6"/>
  <c r="O437" i="6"/>
  <c r="M438" i="6"/>
  <c r="N438" i="6"/>
  <c r="O438" i="6"/>
  <c r="M439" i="6"/>
  <c r="N439" i="6"/>
  <c r="O439" i="6"/>
  <c r="M440" i="6"/>
  <c r="N440" i="6"/>
  <c r="O440" i="6"/>
  <c r="M441" i="6"/>
  <c r="N441" i="6"/>
  <c r="O441" i="6"/>
  <c r="M442" i="6"/>
  <c r="N442" i="6"/>
  <c r="O442" i="6"/>
  <c r="M443" i="6"/>
  <c r="N443" i="6"/>
  <c r="O443" i="6"/>
  <c r="M444" i="6"/>
  <c r="N444" i="6"/>
  <c r="O444" i="6"/>
  <c r="M445" i="6"/>
  <c r="N445" i="6"/>
  <c r="O445" i="6"/>
  <c r="M446" i="6"/>
  <c r="N446" i="6"/>
  <c r="O446" i="6"/>
  <c r="M447" i="6"/>
  <c r="N447" i="6"/>
  <c r="O447" i="6"/>
  <c r="M448" i="6"/>
  <c r="N448" i="6"/>
  <c r="O448" i="6"/>
  <c r="M449" i="6"/>
  <c r="N449" i="6"/>
  <c r="O449" i="6"/>
  <c r="M450" i="6"/>
  <c r="N450" i="6"/>
  <c r="O450" i="6"/>
  <c r="M451" i="6"/>
  <c r="N451" i="6"/>
  <c r="O451" i="6"/>
  <c r="M452" i="6"/>
  <c r="N452" i="6"/>
  <c r="O452" i="6"/>
  <c r="M453" i="6"/>
  <c r="N453" i="6"/>
  <c r="O453" i="6"/>
  <c r="M454" i="6"/>
  <c r="N454" i="6"/>
  <c r="O454" i="6"/>
  <c r="M455" i="6"/>
  <c r="N455" i="6"/>
  <c r="O455" i="6"/>
  <c r="M456" i="6"/>
  <c r="N456" i="6"/>
  <c r="O456" i="6"/>
  <c r="M457" i="6"/>
  <c r="N457" i="6"/>
  <c r="O457" i="6"/>
  <c r="M458" i="6"/>
  <c r="N458" i="6"/>
  <c r="O458" i="6"/>
  <c r="M459" i="6"/>
  <c r="N459" i="6"/>
  <c r="O459" i="6"/>
  <c r="M460" i="6"/>
  <c r="N460" i="6"/>
  <c r="O460" i="6"/>
  <c r="M461" i="6"/>
  <c r="N461" i="6"/>
  <c r="O461" i="6"/>
  <c r="M462" i="6"/>
  <c r="N462" i="6"/>
  <c r="O462" i="6"/>
  <c r="M463" i="6"/>
  <c r="N463" i="6"/>
  <c r="O463" i="6"/>
  <c r="M464" i="6"/>
  <c r="N464" i="6"/>
  <c r="O464" i="6"/>
  <c r="M465" i="6"/>
  <c r="N465" i="6"/>
  <c r="O465" i="6"/>
  <c r="M466" i="6"/>
  <c r="N466" i="6"/>
  <c r="O466" i="6"/>
  <c r="M467" i="6"/>
  <c r="N467" i="6"/>
  <c r="O467" i="6"/>
  <c r="M468" i="6"/>
  <c r="N468" i="6"/>
  <c r="O468" i="6"/>
  <c r="M469" i="6"/>
  <c r="N469" i="6"/>
  <c r="O469" i="6"/>
  <c r="M470" i="6"/>
  <c r="N470" i="6"/>
  <c r="O470" i="6"/>
  <c r="M471" i="6"/>
  <c r="N471" i="6"/>
  <c r="O471" i="6"/>
  <c r="M472" i="6"/>
  <c r="N472" i="6"/>
  <c r="O472" i="6"/>
  <c r="M473" i="6"/>
  <c r="N473" i="6"/>
  <c r="O473" i="6"/>
  <c r="M474" i="6"/>
  <c r="N474" i="6"/>
  <c r="O474" i="6"/>
  <c r="M475" i="6"/>
  <c r="N475" i="6"/>
  <c r="O475" i="6"/>
  <c r="M476" i="6"/>
  <c r="N476" i="6"/>
  <c r="O476" i="6"/>
  <c r="M477" i="6"/>
  <c r="N477" i="6"/>
  <c r="O477" i="6"/>
  <c r="M478" i="6"/>
  <c r="N478" i="6"/>
  <c r="O478" i="6"/>
  <c r="M479" i="6"/>
  <c r="N479" i="6"/>
  <c r="O479" i="6"/>
  <c r="M480" i="6"/>
  <c r="N480" i="6"/>
  <c r="O480" i="6"/>
  <c r="M481" i="6"/>
  <c r="N481" i="6"/>
  <c r="O481" i="6"/>
  <c r="M482" i="6"/>
  <c r="N482" i="6"/>
  <c r="O482" i="6"/>
  <c r="M483" i="6"/>
  <c r="N483" i="6"/>
  <c r="O483" i="6"/>
  <c r="M484" i="6"/>
  <c r="N484" i="6"/>
  <c r="O484" i="6"/>
  <c r="M485" i="6"/>
  <c r="N485" i="6"/>
  <c r="O485" i="6"/>
  <c r="M486" i="6"/>
  <c r="N486" i="6"/>
  <c r="O486" i="6"/>
  <c r="M487" i="6"/>
  <c r="N487" i="6"/>
  <c r="O487" i="6"/>
  <c r="M488" i="6"/>
  <c r="N488" i="6"/>
  <c r="O488" i="6"/>
  <c r="M489" i="6"/>
  <c r="N489" i="6"/>
  <c r="O489" i="6"/>
  <c r="M490" i="6"/>
  <c r="N490" i="6"/>
  <c r="O490" i="6"/>
  <c r="M491" i="6"/>
  <c r="N491" i="6"/>
  <c r="O491" i="6"/>
  <c r="M492" i="6"/>
  <c r="N492" i="6"/>
  <c r="O492" i="6"/>
  <c r="M493" i="6"/>
  <c r="N493" i="6"/>
  <c r="O493" i="6"/>
  <c r="M494" i="6"/>
  <c r="N494" i="6"/>
  <c r="O494" i="6"/>
  <c r="M495" i="6"/>
  <c r="N495" i="6"/>
  <c r="O495" i="6"/>
  <c r="M496" i="6"/>
  <c r="N496" i="6"/>
  <c r="O496" i="6"/>
  <c r="M497" i="6"/>
  <c r="N497" i="6"/>
  <c r="O497" i="6"/>
  <c r="M498" i="6"/>
  <c r="N498" i="6"/>
  <c r="O498" i="6"/>
  <c r="M499" i="6"/>
  <c r="N499" i="6"/>
  <c r="O499" i="6"/>
  <c r="M500" i="6"/>
  <c r="N500" i="6"/>
  <c r="O500" i="6"/>
  <c r="M501" i="6"/>
  <c r="N501" i="6"/>
  <c r="O501" i="6"/>
  <c r="M502" i="6"/>
  <c r="N502" i="6"/>
  <c r="O502" i="6"/>
  <c r="M503" i="6"/>
  <c r="N503" i="6"/>
  <c r="O503" i="6"/>
  <c r="M504" i="6"/>
  <c r="N504" i="6"/>
  <c r="O504" i="6"/>
  <c r="M505" i="6"/>
  <c r="N505" i="6"/>
  <c r="O505" i="6"/>
  <c r="M506" i="6"/>
  <c r="N506" i="6"/>
  <c r="O506" i="6"/>
  <c r="M507" i="6"/>
  <c r="N507" i="6"/>
  <c r="O507" i="6"/>
  <c r="M508" i="6"/>
  <c r="N508" i="6"/>
  <c r="O508" i="6"/>
  <c r="M509" i="6"/>
  <c r="N509" i="6"/>
  <c r="O509" i="6"/>
  <c r="M510" i="6"/>
  <c r="N510" i="6"/>
  <c r="O510" i="6"/>
  <c r="M511" i="6"/>
  <c r="N511" i="6"/>
  <c r="O511" i="6"/>
  <c r="M512" i="6"/>
  <c r="N512" i="6"/>
  <c r="O512" i="6"/>
  <c r="M513" i="6"/>
  <c r="N513" i="6"/>
  <c r="O513" i="6"/>
  <c r="M514" i="6"/>
  <c r="N514" i="6"/>
  <c r="O514" i="6"/>
  <c r="M515" i="6"/>
  <c r="N515" i="6"/>
  <c r="O515" i="6"/>
  <c r="M516" i="6"/>
  <c r="N516" i="6"/>
  <c r="O516" i="6"/>
  <c r="M517" i="6"/>
  <c r="N517" i="6"/>
  <c r="O517" i="6"/>
  <c r="M518" i="6"/>
  <c r="N518" i="6"/>
  <c r="O518" i="6"/>
  <c r="M519" i="6"/>
  <c r="N519" i="6"/>
  <c r="O519" i="6"/>
  <c r="M520" i="6"/>
  <c r="N520" i="6"/>
  <c r="O520" i="6"/>
  <c r="M521" i="6"/>
  <c r="N521" i="6"/>
  <c r="O521" i="6"/>
  <c r="M522" i="6"/>
  <c r="N522" i="6"/>
  <c r="O522" i="6"/>
  <c r="M523" i="6"/>
  <c r="N523" i="6"/>
  <c r="O523" i="6"/>
  <c r="M524" i="6"/>
  <c r="N524" i="6"/>
  <c r="O524" i="6"/>
  <c r="M525" i="6"/>
  <c r="N525" i="6"/>
  <c r="O525" i="6"/>
  <c r="M526" i="6"/>
  <c r="N526" i="6"/>
  <c r="O526" i="6"/>
  <c r="M527" i="6"/>
  <c r="N527" i="6"/>
  <c r="O527" i="6"/>
  <c r="M528" i="6"/>
  <c r="N528" i="6"/>
  <c r="O528" i="6"/>
  <c r="M529" i="6"/>
  <c r="N529" i="6"/>
  <c r="O529" i="6"/>
  <c r="M530" i="6"/>
  <c r="N530" i="6"/>
  <c r="O530" i="6"/>
  <c r="M531" i="6"/>
  <c r="N531" i="6"/>
  <c r="O531" i="6"/>
  <c r="M532" i="6"/>
  <c r="N532" i="6"/>
  <c r="O532" i="6"/>
  <c r="M533" i="6"/>
  <c r="N533" i="6"/>
  <c r="O533" i="6"/>
  <c r="M534" i="6"/>
  <c r="N534" i="6"/>
  <c r="O534" i="6"/>
  <c r="M535" i="6"/>
  <c r="N535" i="6"/>
  <c r="O535" i="6"/>
  <c r="M536" i="6"/>
  <c r="N536" i="6"/>
  <c r="O536" i="6"/>
  <c r="M537" i="6"/>
  <c r="N537" i="6"/>
  <c r="O537" i="6"/>
  <c r="M538" i="6"/>
  <c r="N538" i="6"/>
  <c r="O538" i="6"/>
  <c r="M539" i="6"/>
  <c r="N539" i="6"/>
  <c r="O539" i="6"/>
  <c r="M540" i="6"/>
  <c r="N540" i="6"/>
  <c r="O540" i="6"/>
  <c r="M541" i="6"/>
  <c r="N541" i="6"/>
  <c r="O541" i="6"/>
  <c r="M542" i="6"/>
  <c r="N542" i="6"/>
  <c r="O542" i="6"/>
  <c r="M543" i="6"/>
  <c r="N543" i="6"/>
  <c r="O543" i="6"/>
  <c r="M544" i="6"/>
  <c r="N544" i="6"/>
  <c r="O544" i="6"/>
  <c r="M545" i="6"/>
  <c r="N545" i="6"/>
  <c r="O545" i="6"/>
  <c r="M546" i="6"/>
  <c r="N546" i="6"/>
  <c r="O546" i="6"/>
  <c r="M547" i="6"/>
  <c r="N547" i="6"/>
  <c r="O547" i="6"/>
  <c r="M548" i="6"/>
  <c r="N548" i="6"/>
  <c r="O548" i="6"/>
  <c r="M549" i="6"/>
  <c r="N549" i="6"/>
  <c r="O549" i="6"/>
  <c r="M550" i="6"/>
  <c r="N550" i="6"/>
  <c r="O550" i="6"/>
  <c r="M551" i="6"/>
  <c r="N551" i="6"/>
  <c r="O551" i="6"/>
  <c r="M552" i="6"/>
  <c r="N552" i="6"/>
  <c r="O552" i="6"/>
  <c r="M553" i="6"/>
  <c r="N553" i="6"/>
  <c r="O553" i="6"/>
  <c r="M554" i="6"/>
  <c r="N554" i="6"/>
  <c r="O554" i="6"/>
  <c r="M555" i="6"/>
  <c r="N555" i="6"/>
  <c r="O555" i="6"/>
  <c r="M556" i="6"/>
  <c r="N556" i="6"/>
  <c r="O556" i="6"/>
  <c r="M557" i="6"/>
  <c r="N557" i="6"/>
  <c r="O557" i="6"/>
  <c r="M558" i="6"/>
  <c r="N558" i="6"/>
  <c r="O558" i="6"/>
  <c r="M559" i="6"/>
  <c r="N559" i="6"/>
  <c r="O559" i="6"/>
  <c r="M560" i="6"/>
  <c r="N560" i="6"/>
  <c r="O560" i="6"/>
  <c r="M561" i="6"/>
  <c r="N561" i="6"/>
  <c r="O561" i="6"/>
  <c r="M562" i="6"/>
  <c r="N562" i="6"/>
  <c r="O562" i="6"/>
  <c r="M563" i="6"/>
  <c r="N563" i="6"/>
  <c r="O563" i="6"/>
  <c r="M564" i="6"/>
  <c r="N564" i="6"/>
  <c r="O564" i="6"/>
  <c r="M565" i="6"/>
  <c r="N565" i="6"/>
  <c r="O565" i="6"/>
  <c r="M566" i="6"/>
  <c r="N566" i="6"/>
  <c r="O566" i="6"/>
  <c r="M567" i="6"/>
  <c r="N567" i="6"/>
  <c r="O567" i="6"/>
  <c r="M568" i="6"/>
  <c r="N568" i="6"/>
  <c r="O568" i="6"/>
  <c r="M569" i="6"/>
  <c r="N569" i="6"/>
  <c r="O569" i="6"/>
  <c r="M570" i="6"/>
  <c r="N570" i="6"/>
  <c r="O570" i="6"/>
  <c r="M571" i="6"/>
  <c r="N571" i="6"/>
  <c r="O571" i="6"/>
  <c r="M572" i="6"/>
  <c r="N572" i="6"/>
  <c r="O572" i="6"/>
  <c r="M573" i="6"/>
  <c r="N573" i="6"/>
  <c r="O573" i="6"/>
  <c r="M574" i="6"/>
  <c r="N574" i="6"/>
  <c r="O574" i="6"/>
  <c r="M575" i="6"/>
  <c r="N575" i="6"/>
  <c r="O575" i="6"/>
  <c r="M576" i="6"/>
  <c r="N576" i="6"/>
  <c r="O576" i="6"/>
  <c r="M577" i="6"/>
  <c r="N577" i="6"/>
  <c r="O577" i="6"/>
  <c r="M578" i="6"/>
  <c r="N578" i="6"/>
  <c r="O578" i="6"/>
  <c r="M579" i="6"/>
  <c r="N579" i="6"/>
  <c r="O579" i="6"/>
  <c r="M580" i="6"/>
  <c r="N580" i="6"/>
  <c r="O580" i="6"/>
  <c r="M581" i="6"/>
  <c r="N581" i="6"/>
  <c r="O581" i="6"/>
  <c r="M582" i="6"/>
  <c r="N582" i="6"/>
  <c r="O582" i="6"/>
  <c r="M583" i="6"/>
  <c r="N583" i="6"/>
  <c r="O583" i="6"/>
  <c r="M584" i="6"/>
  <c r="N584" i="6"/>
  <c r="O584" i="6"/>
  <c r="M585" i="6"/>
  <c r="N585" i="6"/>
  <c r="O585" i="6"/>
  <c r="M586" i="6"/>
  <c r="N586" i="6"/>
  <c r="O586" i="6"/>
  <c r="M587" i="6"/>
  <c r="N587" i="6"/>
  <c r="O587" i="6"/>
  <c r="M588" i="6"/>
  <c r="N588" i="6"/>
  <c r="O588" i="6"/>
  <c r="M589" i="6"/>
  <c r="N589" i="6"/>
  <c r="O589" i="6"/>
  <c r="M590" i="6"/>
  <c r="N590" i="6"/>
  <c r="O590" i="6"/>
  <c r="M591" i="6"/>
  <c r="N591" i="6"/>
  <c r="O591" i="6"/>
  <c r="M592" i="6"/>
  <c r="N592" i="6"/>
  <c r="O592" i="6"/>
  <c r="M593" i="6"/>
  <c r="N593" i="6"/>
  <c r="O593" i="6"/>
  <c r="M594" i="6"/>
  <c r="N594" i="6"/>
  <c r="O594" i="6"/>
  <c r="M595" i="6"/>
  <c r="N595" i="6"/>
  <c r="O595" i="6"/>
  <c r="M596" i="6"/>
  <c r="N596" i="6"/>
  <c r="O596" i="6"/>
  <c r="M597" i="6"/>
  <c r="N597" i="6"/>
  <c r="O597" i="6"/>
  <c r="M598" i="6"/>
  <c r="N598" i="6"/>
  <c r="O598" i="6"/>
  <c r="M599" i="6"/>
  <c r="N599" i="6"/>
  <c r="O599" i="6"/>
  <c r="M600" i="6"/>
  <c r="N600" i="6"/>
  <c r="O600" i="6"/>
  <c r="M601" i="6"/>
  <c r="N601" i="6"/>
  <c r="O601" i="6"/>
  <c r="M602" i="6"/>
  <c r="N602" i="6"/>
  <c r="O602" i="6"/>
  <c r="M603" i="6"/>
  <c r="N603" i="6"/>
  <c r="O603" i="6"/>
  <c r="M604" i="6"/>
  <c r="N604" i="6"/>
  <c r="O604" i="6"/>
  <c r="M605" i="6"/>
  <c r="N605" i="6"/>
  <c r="O605" i="6"/>
  <c r="M606" i="6"/>
  <c r="N606" i="6"/>
  <c r="O606" i="6"/>
  <c r="M607" i="6"/>
  <c r="N607" i="6"/>
  <c r="O607" i="6"/>
  <c r="M608" i="6"/>
  <c r="N608" i="6"/>
  <c r="O608" i="6"/>
  <c r="M609" i="6"/>
  <c r="N609" i="6"/>
  <c r="O609" i="6"/>
  <c r="M610" i="6"/>
  <c r="N610" i="6"/>
  <c r="O610" i="6"/>
  <c r="M611" i="6"/>
  <c r="N611" i="6"/>
  <c r="O611" i="6"/>
  <c r="M612" i="6"/>
  <c r="N612" i="6"/>
  <c r="O612" i="6"/>
  <c r="M613" i="6"/>
  <c r="N613" i="6"/>
  <c r="O613" i="6"/>
  <c r="M614" i="6"/>
  <c r="N614" i="6"/>
  <c r="O614" i="6"/>
  <c r="M615" i="6"/>
  <c r="N615" i="6"/>
  <c r="O615" i="6"/>
  <c r="M616" i="6"/>
  <c r="N616" i="6"/>
  <c r="O616" i="6"/>
  <c r="M617" i="6"/>
  <c r="N617" i="6"/>
  <c r="O617" i="6"/>
  <c r="M618" i="6"/>
  <c r="N618" i="6"/>
  <c r="O618" i="6"/>
  <c r="M619" i="6"/>
  <c r="N619" i="6"/>
  <c r="O619" i="6"/>
  <c r="M620" i="6"/>
  <c r="N620" i="6"/>
  <c r="O620" i="6"/>
  <c r="M621" i="6"/>
  <c r="N621" i="6"/>
  <c r="O621" i="6"/>
  <c r="M622" i="6"/>
  <c r="N622" i="6"/>
  <c r="O622" i="6"/>
  <c r="M623" i="6"/>
  <c r="N623" i="6"/>
  <c r="O623" i="6"/>
  <c r="M624" i="6"/>
  <c r="N624" i="6"/>
  <c r="O624" i="6"/>
  <c r="M625" i="6"/>
  <c r="N625" i="6"/>
  <c r="O625" i="6"/>
  <c r="M626" i="6"/>
  <c r="N626" i="6"/>
  <c r="O626" i="6"/>
  <c r="M627" i="6"/>
  <c r="N627" i="6"/>
  <c r="O627" i="6"/>
  <c r="M628" i="6"/>
  <c r="N628" i="6"/>
  <c r="O628" i="6"/>
  <c r="M629" i="6"/>
  <c r="N629" i="6"/>
  <c r="O629" i="6"/>
  <c r="M630" i="6"/>
  <c r="N630" i="6"/>
  <c r="O630" i="6"/>
  <c r="M631" i="6"/>
  <c r="N631" i="6"/>
  <c r="O631" i="6"/>
  <c r="M632" i="6"/>
  <c r="N632" i="6"/>
  <c r="O632" i="6"/>
  <c r="M633" i="6"/>
  <c r="N633" i="6"/>
  <c r="O633" i="6"/>
  <c r="M634" i="6"/>
  <c r="N634" i="6"/>
  <c r="O634" i="6"/>
  <c r="M635" i="6"/>
  <c r="N635" i="6"/>
  <c r="O635" i="6"/>
  <c r="M636" i="6"/>
  <c r="N636" i="6"/>
  <c r="O636" i="6"/>
  <c r="M637" i="6"/>
  <c r="N637" i="6"/>
  <c r="O637" i="6"/>
  <c r="M638" i="6"/>
  <c r="N638" i="6"/>
  <c r="O638" i="6"/>
  <c r="M639" i="6"/>
  <c r="N639" i="6"/>
  <c r="O639" i="6"/>
  <c r="M640" i="6"/>
  <c r="N640" i="6"/>
  <c r="O640" i="6"/>
  <c r="M641" i="6"/>
  <c r="N641" i="6"/>
  <c r="O641" i="6"/>
  <c r="M642" i="6"/>
  <c r="N642" i="6"/>
  <c r="O642" i="6"/>
  <c r="M643" i="6"/>
  <c r="N643" i="6"/>
  <c r="O643" i="6"/>
  <c r="M644" i="6"/>
  <c r="N644" i="6"/>
  <c r="O644" i="6"/>
  <c r="M645" i="6"/>
  <c r="N645" i="6"/>
  <c r="O645" i="6"/>
  <c r="M646" i="6"/>
  <c r="N646" i="6"/>
  <c r="O646" i="6"/>
  <c r="M647" i="6"/>
  <c r="N647" i="6"/>
  <c r="O647" i="6"/>
  <c r="M648" i="6"/>
  <c r="N648" i="6"/>
  <c r="O648" i="6"/>
  <c r="M649" i="6"/>
  <c r="N649" i="6"/>
  <c r="O649" i="6"/>
  <c r="M650" i="6"/>
  <c r="N650" i="6"/>
  <c r="O650" i="6"/>
  <c r="M651" i="6"/>
  <c r="N651" i="6"/>
  <c r="O651" i="6"/>
  <c r="M652" i="6"/>
  <c r="N652" i="6"/>
  <c r="O652" i="6"/>
  <c r="M653" i="6"/>
  <c r="N653" i="6"/>
  <c r="O653" i="6"/>
  <c r="M654" i="6"/>
  <c r="N654" i="6"/>
  <c r="O654" i="6"/>
  <c r="M655" i="6"/>
  <c r="N655" i="6"/>
  <c r="O655" i="6"/>
  <c r="M656" i="6"/>
  <c r="N656" i="6"/>
  <c r="O656" i="6"/>
  <c r="M657" i="6"/>
  <c r="N657" i="6"/>
  <c r="O657" i="6"/>
  <c r="M658" i="6"/>
  <c r="N658" i="6"/>
  <c r="O658" i="6"/>
  <c r="M659" i="6"/>
  <c r="N659" i="6"/>
  <c r="O659" i="6"/>
  <c r="M660" i="6"/>
  <c r="N660" i="6"/>
  <c r="O660" i="6"/>
  <c r="M661" i="6"/>
  <c r="N661" i="6"/>
  <c r="O661" i="6"/>
  <c r="M662" i="6"/>
  <c r="N662" i="6"/>
  <c r="O662" i="6"/>
  <c r="M663" i="6"/>
  <c r="N663" i="6"/>
  <c r="O663" i="6"/>
  <c r="M664" i="6"/>
  <c r="N664" i="6"/>
  <c r="O664" i="6"/>
  <c r="M665" i="6"/>
  <c r="N665" i="6"/>
  <c r="O665" i="6"/>
  <c r="M666" i="6"/>
  <c r="N666" i="6"/>
  <c r="O666" i="6"/>
  <c r="M667" i="6"/>
  <c r="N667" i="6"/>
  <c r="O667" i="6"/>
  <c r="M668" i="6"/>
  <c r="N668" i="6"/>
  <c r="O668" i="6"/>
  <c r="M669" i="6"/>
  <c r="N669" i="6"/>
  <c r="O669" i="6"/>
  <c r="M670" i="6"/>
  <c r="N670" i="6"/>
  <c r="O670" i="6"/>
  <c r="M671" i="6"/>
  <c r="N671" i="6"/>
  <c r="O671" i="6"/>
  <c r="M672" i="6"/>
  <c r="N672" i="6"/>
  <c r="O672" i="6"/>
  <c r="M673" i="6"/>
  <c r="N673" i="6"/>
  <c r="O673" i="6"/>
  <c r="M674" i="6"/>
  <c r="N674" i="6"/>
  <c r="O674" i="6"/>
  <c r="M675" i="6"/>
  <c r="N675" i="6"/>
  <c r="O675" i="6"/>
  <c r="M676" i="6"/>
  <c r="N676" i="6"/>
  <c r="O676" i="6"/>
  <c r="M677" i="6"/>
  <c r="N677" i="6"/>
  <c r="O677" i="6"/>
  <c r="M678" i="6"/>
  <c r="N678" i="6"/>
  <c r="O678" i="6"/>
  <c r="M679" i="6"/>
  <c r="N679" i="6"/>
  <c r="O679" i="6"/>
  <c r="M680" i="6"/>
  <c r="N680" i="6"/>
  <c r="O680" i="6"/>
  <c r="M681" i="6"/>
  <c r="N681" i="6"/>
  <c r="O681" i="6"/>
  <c r="M682" i="6"/>
  <c r="N682" i="6"/>
  <c r="O682" i="6"/>
  <c r="M683" i="6"/>
  <c r="N683" i="6"/>
  <c r="O683" i="6"/>
  <c r="M684" i="6"/>
  <c r="N684" i="6"/>
  <c r="O684" i="6"/>
  <c r="M685" i="6"/>
  <c r="N685" i="6"/>
  <c r="O685" i="6"/>
  <c r="M686" i="6"/>
  <c r="N686" i="6"/>
  <c r="O686" i="6"/>
  <c r="M687" i="6"/>
  <c r="N687" i="6"/>
  <c r="O687" i="6"/>
  <c r="M688" i="6"/>
  <c r="N688" i="6"/>
  <c r="O688" i="6"/>
  <c r="M689" i="6"/>
  <c r="N689" i="6"/>
  <c r="O689" i="6"/>
  <c r="M690" i="6"/>
  <c r="N690" i="6"/>
  <c r="O690" i="6"/>
  <c r="M691" i="6"/>
  <c r="N691" i="6"/>
  <c r="O691" i="6"/>
  <c r="M692" i="6"/>
  <c r="N692" i="6"/>
  <c r="O692" i="6"/>
  <c r="M386" i="6"/>
  <c r="N386" i="6"/>
  <c r="O386" i="6"/>
  <c r="M387" i="6"/>
  <c r="N387" i="6"/>
  <c r="O387" i="6"/>
  <c r="M39" i="6"/>
  <c r="N39" i="6"/>
  <c r="O39" i="6"/>
  <c r="M40" i="6"/>
  <c r="N40" i="6"/>
  <c r="O40" i="6"/>
  <c r="M41" i="6"/>
  <c r="N41" i="6"/>
  <c r="O41" i="6"/>
  <c r="M42" i="6"/>
  <c r="N42" i="6"/>
  <c r="O42" i="6"/>
  <c r="M43" i="6"/>
  <c r="N43" i="6"/>
  <c r="O43" i="6"/>
  <c r="M44" i="6"/>
  <c r="N44" i="6"/>
  <c r="O44" i="6"/>
  <c r="M45" i="6"/>
  <c r="N45" i="6"/>
  <c r="O45" i="6"/>
  <c r="M46" i="6"/>
  <c r="N46" i="6"/>
  <c r="O46" i="6"/>
  <c r="M47" i="6"/>
  <c r="N47" i="6"/>
  <c r="O47" i="6"/>
  <c r="M48" i="6"/>
  <c r="N48" i="6"/>
  <c r="O48" i="6"/>
  <c r="M49" i="6"/>
  <c r="N49" i="6"/>
  <c r="O49" i="6"/>
  <c r="M50" i="6"/>
  <c r="N50" i="6"/>
  <c r="O50" i="6"/>
  <c r="M51" i="6"/>
  <c r="N51" i="6"/>
  <c r="O51" i="6"/>
  <c r="M52" i="6"/>
  <c r="N52" i="6"/>
  <c r="O52" i="6"/>
  <c r="M53" i="6"/>
  <c r="N53" i="6"/>
  <c r="O53" i="6"/>
  <c r="M54" i="6"/>
  <c r="N54" i="6"/>
  <c r="O54" i="6"/>
  <c r="M55" i="6"/>
  <c r="N55" i="6"/>
  <c r="O55" i="6"/>
  <c r="M56" i="6"/>
  <c r="N56" i="6"/>
  <c r="O56" i="6"/>
  <c r="M57" i="6"/>
  <c r="N57" i="6"/>
  <c r="O57" i="6"/>
  <c r="M58" i="6"/>
  <c r="N58" i="6"/>
  <c r="O58" i="6"/>
  <c r="M59" i="6"/>
  <c r="N59" i="6"/>
  <c r="O59" i="6"/>
  <c r="M60" i="6"/>
  <c r="N60" i="6"/>
  <c r="O60" i="6"/>
  <c r="M61" i="6"/>
  <c r="N61" i="6"/>
  <c r="O61" i="6"/>
  <c r="M62" i="6"/>
  <c r="N62" i="6"/>
  <c r="O62" i="6"/>
  <c r="M63" i="6"/>
  <c r="N63" i="6"/>
  <c r="O63" i="6"/>
  <c r="M64" i="6"/>
  <c r="N64" i="6"/>
  <c r="O64" i="6"/>
  <c r="M65" i="6"/>
  <c r="N65" i="6"/>
  <c r="O65" i="6"/>
  <c r="M66" i="6"/>
  <c r="N66" i="6"/>
  <c r="O66" i="6"/>
  <c r="M67" i="6"/>
  <c r="N67" i="6"/>
  <c r="O67" i="6"/>
  <c r="M68" i="6"/>
  <c r="N68" i="6"/>
  <c r="O68" i="6"/>
  <c r="M69" i="6"/>
  <c r="N69" i="6"/>
  <c r="O69" i="6"/>
  <c r="M70" i="6"/>
  <c r="N70" i="6"/>
  <c r="O70" i="6"/>
  <c r="M71" i="6"/>
  <c r="N71" i="6"/>
  <c r="O71" i="6"/>
  <c r="M72" i="6"/>
  <c r="N72" i="6"/>
  <c r="O72" i="6"/>
  <c r="M73" i="6"/>
  <c r="N73" i="6"/>
  <c r="O73" i="6"/>
  <c r="M74" i="6"/>
  <c r="N74" i="6"/>
  <c r="O74" i="6"/>
  <c r="M75" i="6"/>
  <c r="N75" i="6"/>
  <c r="O75" i="6"/>
  <c r="M76" i="6"/>
  <c r="N76" i="6"/>
  <c r="O76" i="6"/>
  <c r="M77" i="6"/>
  <c r="N77" i="6"/>
  <c r="O77" i="6"/>
  <c r="M78" i="6"/>
  <c r="N78" i="6"/>
  <c r="O78" i="6"/>
  <c r="M79" i="6"/>
  <c r="N79" i="6"/>
  <c r="O79" i="6"/>
  <c r="M80" i="6"/>
  <c r="N80" i="6"/>
  <c r="O80" i="6"/>
  <c r="M81" i="6"/>
  <c r="N81" i="6"/>
  <c r="O81" i="6"/>
  <c r="M82" i="6"/>
  <c r="N82" i="6"/>
  <c r="O82" i="6"/>
  <c r="M83" i="6"/>
  <c r="N83" i="6"/>
  <c r="O83" i="6"/>
  <c r="M84" i="6"/>
  <c r="N84" i="6"/>
  <c r="O84" i="6"/>
  <c r="M85" i="6"/>
  <c r="N85" i="6"/>
  <c r="O85" i="6"/>
  <c r="M86" i="6"/>
  <c r="N86" i="6"/>
  <c r="O86" i="6"/>
  <c r="M87" i="6"/>
  <c r="N87" i="6"/>
  <c r="O87" i="6"/>
  <c r="M88" i="6"/>
  <c r="N88" i="6"/>
  <c r="O88" i="6"/>
  <c r="M89" i="6"/>
  <c r="N89" i="6"/>
  <c r="O89" i="6"/>
  <c r="M90" i="6"/>
  <c r="N90" i="6"/>
  <c r="O90" i="6"/>
  <c r="M91" i="6"/>
  <c r="N91" i="6"/>
  <c r="O91" i="6"/>
  <c r="M92" i="6"/>
  <c r="N92" i="6"/>
  <c r="O92" i="6"/>
  <c r="M93" i="6"/>
  <c r="N93" i="6"/>
  <c r="O93" i="6"/>
  <c r="M94" i="6"/>
  <c r="N94" i="6"/>
  <c r="O94" i="6"/>
  <c r="M95" i="6"/>
  <c r="N95" i="6"/>
  <c r="O95" i="6"/>
  <c r="M96" i="6"/>
  <c r="N96" i="6"/>
  <c r="O96" i="6"/>
  <c r="M97" i="6"/>
  <c r="N97" i="6"/>
  <c r="O97" i="6"/>
  <c r="M98" i="6"/>
  <c r="N98" i="6"/>
  <c r="O98" i="6"/>
  <c r="M99" i="6"/>
  <c r="N99" i="6"/>
  <c r="O99" i="6"/>
  <c r="M100" i="6"/>
  <c r="N100" i="6"/>
  <c r="O100" i="6"/>
  <c r="M101" i="6"/>
  <c r="N101" i="6"/>
  <c r="O101" i="6"/>
  <c r="M102" i="6"/>
  <c r="N102" i="6"/>
  <c r="O102" i="6"/>
  <c r="M103" i="6"/>
  <c r="N103" i="6"/>
  <c r="O103" i="6"/>
  <c r="M104" i="6"/>
  <c r="N104" i="6"/>
  <c r="O104" i="6"/>
  <c r="M105" i="6"/>
  <c r="N105" i="6"/>
  <c r="O105" i="6"/>
  <c r="M106" i="6"/>
  <c r="N106" i="6"/>
  <c r="O106" i="6"/>
  <c r="M107" i="6"/>
  <c r="N107" i="6"/>
  <c r="O107" i="6"/>
  <c r="M108" i="6"/>
  <c r="N108" i="6"/>
  <c r="O108" i="6"/>
  <c r="M109" i="6"/>
  <c r="N109" i="6"/>
  <c r="O109" i="6"/>
  <c r="M110" i="6"/>
  <c r="N110" i="6"/>
  <c r="O110" i="6"/>
  <c r="M111" i="6"/>
  <c r="N111" i="6"/>
  <c r="O111" i="6"/>
  <c r="M112" i="6"/>
  <c r="N112" i="6"/>
  <c r="O112" i="6"/>
  <c r="M113" i="6"/>
  <c r="N113" i="6"/>
  <c r="O113" i="6"/>
  <c r="M114" i="6"/>
  <c r="N114" i="6"/>
  <c r="O114" i="6"/>
  <c r="M115" i="6"/>
  <c r="N115" i="6"/>
  <c r="O115" i="6"/>
  <c r="M116" i="6"/>
  <c r="N116" i="6"/>
  <c r="O116" i="6"/>
  <c r="M117" i="6"/>
  <c r="N117" i="6"/>
  <c r="O117" i="6"/>
  <c r="M118" i="6"/>
  <c r="N118" i="6"/>
  <c r="O118" i="6"/>
  <c r="M119" i="6"/>
  <c r="N119" i="6"/>
  <c r="O119" i="6"/>
  <c r="M120" i="6"/>
  <c r="N120" i="6"/>
  <c r="O120" i="6"/>
  <c r="M121" i="6"/>
  <c r="N121" i="6"/>
  <c r="O121" i="6"/>
  <c r="M122" i="6"/>
  <c r="N122" i="6"/>
  <c r="O122" i="6"/>
  <c r="M123" i="6"/>
  <c r="N123" i="6"/>
  <c r="O123" i="6"/>
  <c r="M124" i="6"/>
  <c r="N124" i="6"/>
  <c r="O124" i="6"/>
  <c r="M125" i="6"/>
  <c r="N125" i="6"/>
  <c r="O125" i="6"/>
  <c r="M126" i="6"/>
  <c r="N126" i="6"/>
  <c r="O126" i="6"/>
  <c r="M127" i="6"/>
  <c r="N127" i="6"/>
  <c r="O127" i="6"/>
  <c r="M128" i="6"/>
  <c r="N128" i="6"/>
  <c r="O128" i="6"/>
  <c r="M129" i="6"/>
  <c r="N129" i="6"/>
  <c r="O129" i="6"/>
  <c r="M130" i="6"/>
  <c r="N130" i="6"/>
  <c r="O130" i="6"/>
  <c r="M131" i="6"/>
  <c r="N131" i="6"/>
  <c r="O131" i="6"/>
  <c r="M132" i="6"/>
  <c r="N132" i="6"/>
  <c r="O132" i="6"/>
  <c r="M133" i="6"/>
  <c r="N133" i="6"/>
  <c r="O133" i="6"/>
  <c r="M134" i="6"/>
  <c r="N134" i="6"/>
  <c r="O134" i="6"/>
  <c r="M135" i="6"/>
  <c r="N135" i="6"/>
  <c r="O135" i="6"/>
  <c r="M136" i="6"/>
  <c r="N136" i="6"/>
  <c r="O136" i="6"/>
  <c r="M137" i="6"/>
  <c r="N137" i="6"/>
  <c r="O137" i="6"/>
  <c r="M138" i="6"/>
  <c r="N138" i="6"/>
  <c r="O138" i="6"/>
  <c r="M139" i="6"/>
  <c r="N139" i="6"/>
  <c r="O139" i="6"/>
  <c r="M140" i="6"/>
  <c r="N140" i="6"/>
  <c r="O140" i="6"/>
  <c r="M141" i="6"/>
  <c r="N141" i="6"/>
  <c r="O141" i="6"/>
  <c r="M142" i="6"/>
  <c r="N142" i="6"/>
  <c r="O142" i="6"/>
  <c r="M143" i="6"/>
  <c r="N143" i="6"/>
  <c r="O143" i="6"/>
  <c r="M144" i="6"/>
  <c r="N144" i="6"/>
  <c r="O144" i="6"/>
  <c r="M145" i="6"/>
  <c r="N145" i="6"/>
  <c r="O145" i="6"/>
  <c r="M146" i="6"/>
  <c r="N146" i="6"/>
  <c r="O146" i="6"/>
  <c r="M147" i="6"/>
  <c r="N147" i="6"/>
  <c r="O147" i="6"/>
  <c r="M148" i="6"/>
  <c r="N148" i="6"/>
  <c r="O148" i="6"/>
  <c r="M149" i="6"/>
  <c r="N149" i="6"/>
  <c r="O149" i="6"/>
  <c r="M150" i="6"/>
  <c r="N150" i="6"/>
  <c r="O150" i="6"/>
  <c r="M151" i="6"/>
  <c r="N151" i="6"/>
  <c r="O151" i="6"/>
  <c r="M152" i="6"/>
  <c r="N152" i="6"/>
  <c r="O152" i="6"/>
  <c r="M153" i="6"/>
  <c r="N153" i="6"/>
  <c r="O153" i="6"/>
  <c r="M154" i="6"/>
  <c r="N154" i="6"/>
  <c r="O154" i="6"/>
  <c r="M155" i="6"/>
  <c r="N155" i="6"/>
  <c r="O155" i="6"/>
  <c r="M156" i="6"/>
  <c r="N156" i="6"/>
  <c r="O156" i="6"/>
  <c r="M157" i="6"/>
  <c r="N157" i="6"/>
  <c r="O157" i="6"/>
  <c r="M158" i="6"/>
  <c r="N158" i="6"/>
  <c r="O158" i="6"/>
  <c r="M159" i="6"/>
  <c r="N159" i="6"/>
  <c r="O159" i="6"/>
  <c r="M160" i="6"/>
  <c r="N160" i="6"/>
  <c r="O160" i="6"/>
  <c r="M161" i="6"/>
  <c r="N161" i="6"/>
  <c r="O161" i="6"/>
  <c r="M162" i="6"/>
  <c r="N162" i="6"/>
  <c r="O162" i="6"/>
  <c r="M163" i="6"/>
  <c r="N163" i="6"/>
  <c r="O163" i="6"/>
  <c r="M164" i="6"/>
  <c r="N164" i="6"/>
  <c r="O164" i="6"/>
  <c r="M165" i="6"/>
  <c r="N165" i="6"/>
  <c r="O165" i="6"/>
  <c r="M166" i="6"/>
  <c r="N166" i="6"/>
  <c r="O166" i="6"/>
  <c r="M167" i="6"/>
  <c r="N167" i="6"/>
  <c r="O167" i="6"/>
  <c r="M168" i="6"/>
  <c r="N168" i="6"/>
  <c r="O168" i="6"/>
  <c r="M169" i="6"/>
  <c r="N169" i="6"/>
  <c r="O169" i="6"/>
  <c r="M170" i="6"/>
  <c r="N170" i="6"/>
  <c r="O170" i="6"/>
  <c r="M171" i="6"/>
  <c r="N171" i="6"/>
  <c r="O171" i="6"/>
  <c r="M172" i="6"/>
  <c r="N172" i="6"/>
  <c r="O172" i="6"/>
  <c r="M173" i="6"/>
  <c r="N173" i="6"/>
  <c r="O173" i="6"/>
  <c r="M174" i="6"/>
  <c r="N174" i="6"/>
  <c r="O174" i="6"/>
  <c r="M175" i="6"/>
  <c r="N175" i="6"/>
  <c r="O175" i="6"/>
  <c r="M176" i="6"/>
  <c r="N176" i="6"/>
  <c r="O176" i="6"/>
  <c r="M177" i="6"/>
  <c r="N177" i="6"/>
  <c r="O177" i="6"/>
  <c r="M178" i="6"/>
  <c r="N178" i="6"/>
  <c r="O178" i="6"/>
  <c r="M179" i="6"/>
  <c r="N179" i="6"/>
  <c r="O179" i="6"/>
  <c r="M180" i="6"/>
  <c r="N180" i="6"/>
  <c r="O180" i="6"/>
  <c r="M181" i="6"/>
  <c r="N181" i="6"/>
  <c r="O181" i="6"/>
  <c r="M182" i="6"/>
  <c r="N182" i="6"/>
  <c r="O182" i="6"/>
  <c r="M183" i="6"/>
  <c r="N183" i="6"/>
  <c r="O183" i="6"/>
  <c r="M184" i="6"/>
  <c r="N184" i="6"/>
  <c r="O184" i="6"/>
  <c r="M185" i="6"/>
  <c r="N185" i="6"/>
  <c r="O185" i="6"/>
  <c r="M186" i="6"/>
  <c r="N186" i="6"/>
  <c r="O186" i="6"/>
  <c r="M187" i="6"/>
  <c r="N187" i="6"/>
  <c r="O187" i="6"/>
  <c r="M188" i="6"/>
  <c r="N188" i="6"/>
  <c r="O188" i="6"/>
  <c r="M189" i="6"/>
  <c r="N189" i="6"/>
  <c r="O189" i="6"/>
  <c r="M190" i="6"/>
  <c r="N190" i="6"/>
  <c r="O190" i="6"/>
  <c r="M191" i="6"/>
  <c r="N191" i="6"/>
  <c r="O191" i="6"/>
  <c r="M192" i="6"/>
  <c r="N192" i="6"/>
  <c r="O192" i="6"/>
  <c r="M193" i="6"/>
  <c r="N193" i="6"/>
  <c r="O193" i="6"/>
  <c r="M194" i="6"/>
  <c r="N194" i="6"/>
  <c r="O194" i="6"/>
  <c r="M195" i="6"/>
  <c r="N195" i="6"/>
  <c r="O195" i="6"/>
  <c r="M196" i="6"/>
  <c r="N196" i="6"/>
  <c r="O196" i="6"/>
  <c r="M197" i="6"/>
  <c r="N197" i="6"/>
  <c r="O197" i="6"/>
  <c r="M198" i="6"/>
  <c r="N198" i="6"/>
  <c r="O198" i="6"/>
  <c r="M199" i="6"/>
  <c r="N199" i="6"/>
  <c r="O199" i="6"/>
  <c r="M200" i="6"/>
  <c r="N200" i="6"/>
  <c r="O200" i="6"/>
  <c r="M201" i="6"/>
  <c r="N201" i="6"/>
  <c r="O201" i="6"/>
  <c r="M202" i="6"/>
  <c r="N202" i="6"/>
  <c r="O202" i="6"/>
  <c r="M203" i="6"/>
  <c r="N203" i="6"/>
  <c r="O203" i="6"/>
  <c r="M204" i="6"/>
  <c r="N204" i="6"/>
  <c r="O204" i="6"/>
  <c r="M205" i="6"/>
  <c r="N205" i="6"/>
  <c r="O205" i="6"/>
  <c r="M206" i="6"/>
  <c r="N206" i="6"/>
  <c r="O206" i="6"/>
  <c r="M207" i="6"/>
  <c r="N207" i="6"/>
  <c r="O207" i="6"/>
  <c r="M208" i="6"/>
  <c r="N208" i="6"/>
  <c r="O208" i="6"/>
  <c r="M209" i="6"/>
  <c r="N209" i="6"/>
  <c r="O209" i="6"/>
  <c r="M210" i="6"/>
  <c r="N210" i="6"/>
  <c r="O210" i="6"/>
  <c r="M211" i="6"/>
  <c r="N211" i="6"/>
  <c r="O211" i="6"/>
  <c r="M212" i="6"/>
  <c r="N212" i="6"/>
  <c r="O212" i="6"/>
  <c r="M213" i="6"/>
  <c r="N213" i="6"/>
  <c r="O213" i="6"/>
  <c r="M214" i="6"/>
  <c r="N214" i="6"/>
  <c r="O214" i="6"/>
  <c r="M215" i="6"/>
  <c r="N215" i="6"/>
  <c r="O215" i="6"/>
  <c r="M216" i="6"/>
  <c r="N216" i="6"/>
  <c r="O216" i="6"/>
  <c r="M217" i="6"/>
  <c r="N217" i="6"/>
  <c r="O217" i="6"/>
  <c r="M218" i="6"/>
  <c r="N218" i="6"/>
  <c r="O218" i="6"/>
  <c r="M219" i="6"/>
  <c r="N219" i="6"/>
  <c r="O219" i="6"/>
  <c r="M220" i="6"/>
  <c r="N220" i="6"/>
  <c r="O220" i="6"/>
  <c r="M221" i="6"/>
  <c r="N221" i="6"/>
  <c r="O221" i="6"/>
  <c r="M222" i="6"/>
  <c r="N222" i="6"/>
  <c r="O222" i="6"/>
  <c r="M223" i="6"/>
  <c r="N223" i="6"/>
  <c r="O223" i="6"/>
  <c r="M224" i="6"/>
  <c r="N224" i="6"/>
  <c r="O224" i="6"/>
  <c r="M225" i="6"/>
  <c r="N225" i="6"/>
  <c r="O225" i="6"/>
  <c r="M226" i="6"/>
  <c r="N226" i="6"/>
  <c r="O226" i="6"/>
  <c r="M227" i="6"/>
  <c r="N227" i="6"/>
  <c r="O227" i="6"/>
  <c r="M228" i="6"/>
  <c r="N228" i="6"/>
  <c r="O228" i="6"/>
  <c r="M229" i="6"/>
  <c r="N229" i="6"/>
  <c r="O229" i="6"/>
  <c r="M230" i="6"/>
  <c r="N230" i="6"/>
  <c r="O230" i="6"/>
  <c r="M231" i="6"/>
  <c r="N231" i="6"/>
  <c r="O231" i="6"/>
  <c r="M232" i="6"/>
  <c r="N232" i="6"/>
  <c r="O232" i="6"/>
  <c r="M233" i="6"/>
  <c r="N233" i="6"/>
  <c r="O233" i="6"/>
  <c r="M234" i="6"/>
  <c r="N234" i="6"/>
  <c r="O234" i="6"/>
  <c r="M235" i="6"/>
  <c r="N235" i="6"/>
  <c r="O235" i="6"/>
  <c r="M236" i="6"/>
  <c r="N236" i="6"/>
  <c r="O236" i="6"/>
  <c r="M237" i="6"/>
  <c r="N237" i="6"/>
  <c r="O237" i="6"/>
  <c r="M238" i="6"/>
  <c r="N238" i="6"/>
  <c r="O238" i="6"/>
  <c r="M253" i="6"/>
  <c r="N253" i="6"/>
  <c r="O253" i="6"/>
  <c r="M254" i="6"/>
  <c r="N254" i="6"/>
  <c r="O254" i="6"/>
  <c r="M255" i="6"/>
  <c r="N255" i="6"/>
  <c r="O255" i="6"/>
  <c r="M256" i="6"/>
  <c r="N256" i="6"/>
  <c r="O256" i="6"/>
  <c r="M257" i="6"/>
  <c r="N257" i="6"/>
  <c r="O257" i="6"/>
  <c r="M258" i="6"/>
  <c r="N258" i="6"/>
  <c r="O258" i="6"/>
  <c r="M259" i="6"/>
  <c r="N259" i="6"/>
  <c r="O259" i="6"/>
  <c r="M260" i="6"/>
  <c r="N260" i="6"/>
  <c r="O260" i="6"/>
  <c r="M261" i="6"/>
  <c r="N261" i="6"/>
  <c r="O261" i="6"/>
  <c r="M262" i="6"/>
  <c r="N262" i="6"/>
  <c r="O262" i="6"/>
  <c r="M263" i="6"/>
  <c r="N263" i="6"/>
  <c r="O263" i="6"/>
  <c r="M264" i="6"/>
  <c r="N264" i="6"/>
  <c r="O264" i="6"/>
  <c r="M265" i="6"/>
  <c r="N265" i="6"/>
  <c r="O265" i="6"/>
  <c r="M266" i="6"/>
  <c r="N266" i="6"/>
  <c r="O266" i="6"/>
  <c r="M267" i="6"/>
  <c r="N267" i="6"/>
  <c r="O267" i="6"/>
  <c r="M268" i="6"/>
  <c r="N268" i="6"/>
  <c r="O268" i="6"/>
  <c r="M269" i="6"/>
  <c r="N269" i="6"/>
  <c r="O269" i="6"/>
  <c r="M270" i="6"/>
  <c r="N270" i="6"/>
  <c r="O270" i="6"/>
  <c r="M271" i="6"/>
  <c r="N271" i="6"/>
  <c r="O271" i="6"/>
  <c r="M272" i="6"/>
  <c r="N272" i="6"/>
  <c r="O272" i="6"/>
  <c r="M273" i="6"/>
  <c r="N273" i="6"/>
  <c r="O273" i="6"/>
  <c r="M274" i="6"/>
  <c r="N274" i="6"/>
  <c r="O274" i="6"/>
  <c r="M275" i="6"/>
  <c r="N275" i="6"/>
  <c r="O275" i="6"/>
  <c r="M276" i="6"/>
  <c r="N276" i="6"/>
  <c r="O276" i="6"/>
  <c r="M277" i="6"/>
  <c r="N277" i="6"/>
  <c r="O277" i="6"/>
  <c r="M278" i="6"/>
  <c r="N278" i="6"/>
  <c r="O278" i="6"/>
  <c r="M279" i="6"/>
  <c r="N279" i="6"/>
  <c r="O279" i="6"/>
  <c r="M280" i="6"/>
  <c r="N280" i="6"/>
  <c r="O280" i="6"/>
  <c r="M281" i="6"/>
  <c r="N281" i="6"/>
  <c r="O281" i="6"/>
  <c r="M282" i="6"/>
  <c r="N282" i="6"/>
  <c r="O282" i="6"/>
  <c r="M283" i="6"/>
  <c r="N283" i="6"/>
  <c r="O283" i="6"/>
  <c r="M284" i="6"/>
  <c r="N284" i="6"/>
  <c r="O284" i="6"/>
  <c r="M285" i="6"/>
  <c r="N285" i="6"/>
  <c r="O285" i="6"/>
  <c r="M286" i="6"/>
  <c r="N286" i="6"/>
  <c r="O286" i="6"/>
  <c r="M287" i="6"/>
  <c r="N287" i="6"/>
  <c r="O287" i="6"/>
  <c r="M288" i="6"/>
  <c r="N288" i="6"/>
  <c r="O288" i="6"/>
  <c r="M289" i="6"/>
  <c r="N289" i="6"/>
  <c r="O289" i="6"/>
  <c r="M290" i="6"/>
  <c r="N290" i="6"/>
  <c r="O290" i="6"/>
  <c r="M291" i="6"/>
  <c r="N291" i="6"/>
  <c r="O291" i="6"/>
  <c r="M292" i="6"/>
  <c r="N292" i="6"/>
  <c r="O292" i="6"/>
  <c r="M293" i="6"/>
  <c r="N293" i="6"/>
  <c r="O293" i="6"/>
  <c r="M294" i="6"/>
  <c r="N294" i="6"/>
  <c r="O294" i="6"/>
  <c r="M295" i="6"/>
  <c r="N295" i="6"/>
  <c r="O295" i="6"/>
  <c r="M300" i="6"/>
  <c r="N300" i="6"/>
  <c r="O300" i="6"/>
  <c r="M301" i="6"/>
  <c r="N301" i="6"/>
  <c r="O301" i="6"/>
  <c r="M302" i="6"/>
  <c r="N302" i="6"/>
  <c r="O302" i="6"/>
  <c r="M303" i="6"/>
  <c r="N303" i="6"/>
  <c r="O303" i="6"/>
  <c r="M304" i="6"/>
  <c r="N304" i="6"/>
  <c r="O304" i="6"/>
  <c r="M305" i="6"/>
  <c r="N305" i="6"/>
  <c r="O305" i="6"/>
  <c r="M306" i="6"/>
  <c r="N306" i="6"/>
  <c r="O306" i="6"/>
  <c r="M307" i="6"/>
  <c r="N307" i="6"/>
  <c r="O307" i="6"/>
  <c r="M308" i="6"/>
  <c r="N308" i="6"/>
  <c r="O308" i="6"/>
  <c r="M309" i="6"/>
  <c r="N309" i="6"/>
  <c r="O309" i="6"/>
  <c r="M310" i="6"/>
  <c r="N310" i="6"/>
  <c r="O310" i="6"/>
  <c r="M311" i="6"/>
  <c r="N311" i="6"/>
  <c r="O311" i="6"/>
  <c r="M312" i="6"/>
  <c r="N312" i="6"/>
  <c r="O312" i="6"/>
  <c r="M313" i="6"/>
  <c r="N313" i="6"/>
  <c r="O313" i="6"/>
  <c r="M314" i="6"/>
  <c r="N314" i="6"/>
  <c r="O314" i="6"/>
  <c r="M315" i="6"/>
  <c r="N315" i="6"/>
  <c r="O315" i="6"/>
  <c r="M316" i="6"/>
  <c r="N316" i="6"/>
  <c r="O316" i="6"/>
  <c r="M317" i="6"/>
  <c r="N317" i="6"/>
  <c r="O317" i="6"/>
  <c r="M318" i="6"/>
  <c r="N318" i="6"/>
  <c r="O318" i="6"/>
  <c r="M319" i="6"/>
  <c r="N319" i="6"/>
  <c r="O319" i="6"/>
  <c r="M320" i="6"/>
  <c r="N320" i="6"/>
  <c r="O320" i="6"/>
  <c r="M321" i="6"/>
  <c r="N321" i="6"/>
  <c r="O321" i="6"/>
  <c r="M322" i="6"/>
  <c r="N322" i="6"/>
  <c r="O322" i="6"/>
  <c r="M329" i="6"/>
  <c r="N329" i="6"/>
  <c r="O329" i="6"/>
  <c r="M330" i="6"/>
  <c r="N330" i="6"/>
  <c r="O330" i="6"/>
  <c r="M331" i="6"/>
  <c r="N331" i="6"/>
  <c r="O331" i="6"/>
  <c r="M332" i="6"/>
  <c r="N332" i="6"/>
  <c r="O332" i="6"/>
  <c r="M333" i="6"/>
  <c r="N333" i="6"/>
  <c r="O333" i="6"/>
  <c r="M334" i="6"/>
  <c r="N334" i="6"/>
  <c r="O334" i="6"/>
  <c r="M335" i="6"/>
  <c r="N335" i="6"/>
  <c r="O335" i="6"/>
  <c r="M336" i="6"/>
  <c r="N336" i="6"/>
  <c r="O336" i="6"/>
  <c r="M344" i="6"/>
  <c r="N344" i="6"/>
  <c r="O344" i="6"/>
  <c r="M345" i="6"/>
  <c r="N345" i="6"/>
  <c r="O345" i="6"/>
  <c r="M346" i="6"/>
  <c r="N346" i="6"/>
  <c r="O346" i="6"/>
  <c r="M347" i="6"/>
  <c r="N347" i="6"/>
  <c r="O347" i="6"/>
  <c r="M348" i="6"/>
  <c r="N348" i="6"/>
  <c r="O348" i="6"/>
  <c r="M349" i="6"/>
  <c r="N349" i="6"/>
  <c r="O349" i="6"/>
  <c r="M350" i="6"/>
  <c r="N350" i="6"/>
  <c r="O350" i="6"/>
  <c r="M351" i="6"/>
  <c r="N351" i="6"/>
  <c r="O351" i="6"/>
  <c r="M352" i="6"/>
  <c r="N352" i="6"/>
  <c r="O352" i="6"/>
  <c r="M353" i="6"/>
  <c r="N353" i="6"/>
  <c r="O353" i="6"/>
  <c r="M354" i="6"/>
  <c r="N354" i="6"/>
  <c r="O354" i="6"/>
  <c r="M355" i="6"/>
  <c r="N355" i="6"/>
  <c r="O355" i="6"/>
  <c r="M356" i="6"/>
  <c r="N356" i="6"/>
  <c r="O356" i="6"/>
  <c r="M357" i="6"/>
  <c r="N357" i="6"/>
  <c r="O357" i="6"/>
  <c r="M358" i="6"/>
  <c r="N358" i="6"/>
  <c r="O358" i="6"/>
  <c r="M359" i="6"/>
  <c r="N359" i="6"/>
  <c r="O359" i="6"/>
  <c r="M360" i="6"/>
  <c r="N360" i="6"/>
  <c r="O360" i="6"/>
  <c r="M361" i="6"/>
  <c r="N361" i="6"/>
  <c r="O361" i="6"/>
  <c r="M362" i="6"/>
  <c r="N362" i="6"/>
  <c r="O362" i="6"/>
  <c r="M363" i="6"/>
  <c r="N363" i="6"/>
  <c r="O363" i="6"/>
  <c r="M364" i="6"/>
  <c r="N364" i="6"/>
  <c r="O364" i="6"/>
  <c r="M365" i="6"/>
  <c r="N365" i="6"/>
  <c r="O365" i="6"/>
  <c r="M366" i="6"/>
  <c r="N366" i="6"/>
  <c r="O366" i="6"/>
  <c r="M367" i="6"/>
  <c r="N367" i="6"/>
  <c r="O367" i="6"/>
  <c r="M368" i="6"/>
  <c r="N368" i="6"/>
  <c r="O368" i="6"/>
  <c r="M369" i="6"/>
  <c r="N369" i="6"/>
  <c r="O369" i="6"/>
  <c r="M370" i="6"/>
  <c r="N370" i="6"/>
  <c r="O370" i="6"/>
  <c r="M371" i="6"/>
  <c r="N371" i="6"/>
  <c r="O371" i="6"/>
  <c r="M372" i="6"/>
  <c r="N372" i="6"/>
  <c r="O372" i="6"/>
  <c r="M373" i="6"/>
  <c r="N373" i="6"/>
  <c r="O373" i="6"/>
  <c r="M374" i="6"/>
  <c r="N374" i="6"/>
  <c r="O374" i="6"/>
  <c r="M375" i="6"/>
  <c r="N375" i="6"/>
  <c r="O375" i="6"/>
  <c r="M376" i="6"/>
  <c r="N376" i="6"/>
  <c r="O376" i="6"/>
  <c r="M377" i="6"/>
  <c r="N377" i="6"/>
  <c r="O377" i="6"/>
  <c r="M378" i="6"/>
  <c r="N378" i="6"/>
  <c r="O378" i="6"/>
  <c r="M379" i="6"/>
  <c r="N379" i="6"/>
  <c r="O379" i="6"/>
  <c r="M380" i="6"/>
  <c r="N380" i="6"/>
  <c r="O380" i="6"/>
  <c r="M381" i="6"/>
  <c r="N381" i="6"/>
  <c r="O381" i="6"/>
  <c r="M382" i="6"/>
  <c r="N382" i="6"/>
  <c r="O382" i="6"/>
  <c r="M383" i="6"/>
  <c r="N383" i="6"/>
  <c r="O383" i="6"/>
  <c r="M384" i="6"/>
  <c r="N384" i="6"/>
  <c r="O384" i="6"/>
  <c r="M385" i="6"/>
  <c r="N385" i="6"/>
  <c r="O385" i="6"/>
  <c r="M2" i="6"/>
  <c r="N2" i="6"/>
  <c r="M3" i="6"/>
  <c r="N3" i="6"/>
  <c r="O3" i="6"/>
  <c r="M4" i="6"/>
  <c r="N4" i="6"/>
  <c r="O4" i="6"/>
  <c r="M5" i="6"/>
  <c r="N5" i="6"/>
  <c r="O5" i="6"/>
  <c r="M6" i="6"/>
  <c r="N6" i="6"/>
  <c r="O6" i="6"/>
  <c r="M7" i="6"/>
  <c r="N7" i="6"/>
  <c r="O7" i="6"/>
  <c r="M8" i="6"/>
  <c r="N8" i="6"/>
  <c r="O8" i="6"/>
  <c r="M9" i="6"/>
  <c r="N9" i="6"/>
  <c r="O9" i="6"/>
  <c r="M10" i="6"/>
  <c r="N10" i="6"/>
  <c r="O10" i="6"/>
  <c r="M11" i="6"/>
  <c r="N11" i="6"/>
  <c r="O11" i="6"/>
  <c r="M12" i="6"/>
  <c r="N12" i="6"/>
  <c r="O12" i="6"/>
  <c r="M13" i="6"/>
  <c r="N13" i="6"/>
  <c r="O13" i="6"/>
  <c r="M14" i="6"/>
  <c r="N14" i="6"/>
  <c r="O14" i="6"/>
  <c r="M15" i="6"/>
  <c r="N15" i="6"/>
  <c r="O15" i="6"/>
  <c r="M16" i="6"/>
  <c r="N16" i="6"/>
  <c r="O16" i="6"/>
  <c r="M17" i="6"/>
  <c r="N17" i="6"/>
  <c r="O17" i="6"/>
  <c r="M18" i="6"/>
  <c r="N18" i="6"/>
  <c r="O18" i="6"/>
  <c r="M19" i="6"/>
  <c r="N19" i="6"/>
  <c r="O19" i="6"/>
  <c r="M20" i="6"/>
  <c r="N20" i="6"/>
  <c r="O20" i="6"/>
  <c r="M21" i="6"/>
  <c r="N21" i="6"/>
  <c r="O21" i="6"/>
  <c r="M22" i="6"/>
  <c r="N22" i="6"/>
  <c r="O22" i="6"/>
  <c r="M23" i="6"/>
  <c r="N23" i="6"/>
  <c r="O23" i="6"/>
  <c r="M24" i="6"/>
  <c r="N24" i="6"/>
  <c r="O24" i="6"/>
  <c r="M25" i="6"/>
  <c r="N25" i="6"/>
  <c r="O25" i="6"/>
  <c r="M26" i="6"/>
  <c r="N26" i="6"/>
  <c r="O26" i="6"/>
  <c r="M27" i="6"/>
  <c r="N27" i="6"/>
  <c r="O27" i="6"/>
  <c r="M28" i="6"/>
  <c r="N28" i="6"/>
  <c r="O28" i="6"/>
  <c r="M29" i="6"/>
  <c r="N29" i="6"/>
  <c r="O29" i="6"/>
  <c r="M30" i="6"/>
  <c r="N30" i="6"/>
  <c r="O30" i="6"/>
  <c r="M31" i="6"/>
  <c r="N31" i="6"/>
  <c r="O31" i="6"/>
  <c r="M32" i="6"/>
  <c r="N32" i="6"/>
  <c r="O32" i="6"/>
  <c r="M33" i="6"/>
  <c r="N33" i="6"/>
  <c r="O33" i="6"/>
  <c r="M34" i="6"/>
  <c r="N34" i="6"/>
  <c r="O34" i="6"/>
  <c r="M35" i="6"/>
  <c r="N35" i="6"/>
  <c r="O35" i="6"/>
  <c r="M36" i="6"/>
  <c r="N36" i="6"/>
  <c r="O36" i="6"/>
  <c r="M37" i="6"/>
  <c r="N37" i="6"/>
  <c r="O37" i="6"/>
  <c r="M38" i="6"/>
  <c r="N38" i="6"/>
  <c r="O38" i="6"/>
  <c r="J63" i="6"/>
  <c r="H63" i="6"/>
  <c r="J26" i="6"/>
  <c r="J10" i="6"/>
  <c r="J45" i="6"/>
  <c r="J41" i="6"/>
  <c r="J37" i="6"/>
  <c r="J48" i="6"/>
  <c r="H48" i="6"/>
  <c r="J22" i="6"/>
  <c r="J17" i="6"/>
  <c r="J29" i="6"/>
  <c r="H29" i="6"/>
  <c r="I80" i="6"/>
  <c r="J80" i="6"/>
  <c r="I103" i="6"/>
  <c r="J103" i="6"/>
  <c r="I160" i="6"/>
  <c r="J160" i="6"/>
  <c r="I141" i="6"/>
  <c r="J141" i="6"/>
  <c r="I164" i="6"/>
  <c r="J164" i="6"/>
  <c r="J272" i="6"/>
  <c r="J275" i="6"/>
  <c r="J279" i="6"/>
  <c r="J262" i="6"/>
  <c r="J265" i="6"/>
  <c r="I353" i="6"/>
  <c r="J353" i="6"/>
  <c r="J327" i="6"/>
  <c r="I308" i="6"/>
  <c r="J308" i="6"/>
  <c r="I304" i="6"/>
  <c r="J304" i="6"/>
  <c r="J345" i="6"/>
  <c r="J321" i="6"/>
  <c r="I387" i="6"/>
  <c r="J387" i="6"/>
  <c r="H308" i="6" l="1"/>
  <c r="J271" i="6"/>
  <c r="H304" i="6"/>
  <c r="J261" i="6"/>
  <c r="J36" i="6"/>
  <c r="J16" i="6"/>
</calcChain>
</file>

<file path=xl/sharedStrings.xml><?xml version="1.0" encoding="utf-8"?>
<sst xmlns="http://schemas.openxmlformats.org/spreadsheetml/2006/main" count="5466" uniqueCount="1707">
  <si>
    <t>Contratos, Nóminas y Seguros Sociales</t>
  </si>
  <si>
    <t>Prevención de Riesgos Laborales</t>
  </si>
  <si>
    <t>Aplicaciones informáticas de análisis contable y contabilidad presupuestaria</t>
  </si>
  <si>
    <t xml:space="preserve">Análisis de productos y servicios de inversión </t>
  </si>
  <si>
    <t>Gestión de tesorería</t>
  </si>
  <si>
    <t xml:space="preserve">Ofimática </t>
  </si>
  <si>
    <t>Aplicaciones informáticas de tratamientos de texto</t>
  </si>
  <si>
    <t>Gestión administrativa de personal</t>
  </si>
  <si>
    <t>Contratación laboral</t>
  </si>
  <si>
    <t xml:space="preserve">Retribuciones salariales, cotizaciones y recaudación </t>
  </si>
  <si>
    <t>Apoyo administrativo a la Gestión de Recursos Humanos</t>
  </si>
  <si>
    <t>Comunicación efectiva y trabajo en equipo</t>
  </si>
  <si>
    <t>Función del mando intermedio en la Prevención de Riesgos Laborales</t>
  </si>
  <si>
    <t>Gestión de sistemas de información y archivo</t>
  </si>
  <si>
    <t>MOSSCEC</t>
  </si>
  <si>
    <t>Escritura creativa</t>
  </si>
  <si>
    <t>Programación didáctica de acciones formativas para el empleo</t>
  </si>
  <si>
    <t>Impartición de acciones formativas para el empleo</t>
  </si>
  <si>
    <t>Tutorización de acciones formativas para el empleo</t>
  </si>
  <si>
    <t>Evaluación del proceso de enseñanza-aprendizaje en formación profesional para el empleo</t>
  </si>
  <si>
    <t>MOOFEA</t>
  </si>
  <si>
    <t>Excel avanzado</t>
  </si>
  <si>
    <t>MOOFEF</t>
  </si>
  <si>
    <t>Excel financiero</t>
  </si>
  <si>
    <t>MOOFTD</t>
  </si>
  <si>
    <t>Tablas dinámicas</t>
  </si>
  <si>
    <t>MOOFVBAB</t>
  </si>
  <si>
    <t>VBA básico</t>
  </si>
  <si>
    <t>MOOFVBAM</t>
  </si>
  <si>
    <t>VBA medio</t>
  </si>
  <si>
    <t>MOSANHOM</t>
  </si>
  <si>
    <t>Manipulador de alimentos</t>
  </si>
  <si>
    <t>MOSANFIT</t>
  </si>
  <si>
    <t>Modelos de actuación ante múltiples víctimas</t>
  </si>
  <si>
    <t>Logística sanitaria en catástrofes</t>
  </si>
  <si>
    <t>Atención Sanitaria inicial a múltiples víctimas</t>
  </si>
  <si>
    <t>Organización sanitaria para la asistencia sanitaria a emergencias colectivas</t>
  </si>
  <si>
    <t>Soporte vital básico</t>
  </si>
  <si>
    <t>Técnicas de soporte vital básico y apoyo al soporte vital avanzado</t>
  </si>
  <si>
    <t>Técnicas de inmovilización, movilización y traslado del paciente</t>
  </si>
  <si>
    <t>Traslado del paciente al centro sanitario útil</t>
  </si>
  <si>
    <t>Intervención en la atención sociosanitaria en instituciones</t>
  </si>
  <si>
    <t>Apoyo psicosocial, atención relacional y comunicativa en instituciones</t>
  </si>
  <si>
    <t>Animación social para personas dependientes en instituciones</t>
  </si>
  <si>
    <t>Mantenimiento y mejora de las actividades diarias de personas dependientes en instituciones</t>
  </si>
  <si>
    <t>Técnicas de comunicación con  personas dependientes en instituciones</t>
  </si>
  <si>
    <t>Atención y apoyo psicosocial domiciliario</t>
  </si>
  <si>
    <t>Mantenimiento y rehabilitación psicosocial de las personas dependientes en el domicilio</t>
  </si>
  <si>
    <t>Apoyo a las gestiones cotidianas de las personas dependientes</t>
  </si>
  <si>
    <t>Interrelación y comunicación con la persona dependientes y su entorno</t>
  </si>
  <si>
    <t>Atención domiciliaria y alimentación familiar</t>
  </si>
  <si>
    <t>Mantenimiento, limpieza y necesidades de las personas dependientes</t>
  </si>
  <si>
    <t>Metodología de la dinamización comunitaria</t>
  </si>
  <si>
    <t>Técnicas e instrumentos de información y difusión en la dinamización comunitaria</t>
  </si>
  <si>
    <t>Contexto sociales de intervención comunitaria</t>
  </si>
  <si>
    <t>Prevención de conflictos</t>
  </si>
  <si>
    <t xml:space="preserve">Gestión de conflictos y proceso de mediación </t>
  </si>
  <si>
    <t>Bienestar animal en el transporte</t>
  </si>
  <si>
    <t>MOADGPRL</t>
  </si>
  <si>
    <t>Iniciación a la homeopatía</t>
  </si>
  <si>
    <t>La limpieza en hospitales</t>
  </si>
  <si>
    <t>Higiene ambiental: La limpieza de las diferentes zonas de un hospital</t>
  </si>
  <si>
    <t>Control ambiental</t>
  </si>
  <si>
    <t>Medidas de desinfección universal e higiene del paciente</t>
  </si>
  <si>
    <t>Técnicas asépticas para el control de la infección</t>
  </si>
  <si>
    <t>Higiene y control de la infección en procedimientos invasivos</t>
  </si>
  <si>
    <t>Precauciones de asilamiento en pacientes con enfermedades infecto-contagiosas</t>
  </si>
  <si>
    <t xml:space="preserve">Prevención de riesgos laborales en limpieza hospitalaria </t>
  </si>
  <si>
    <t>MOSANLH</t>
  </si>
  <si>
    <t>MOSANHA</t>
  </si>
  <si>
    <t>MOSANCA</t>
  </si>
  <si>
    <t>MOSANMDUH</t>
  </si>
  <si>
    <t>MOSANTACI</t>
  </si>
  <si>
    <t>MOSANHCI</t>
  </si>
  <si>
    <t>MOSANPAPEIC</t>
  </si>
  <si>
    <t>MOSANNEIC</t>
  </si>
  <si>
    <t>MOSANPRL</t>
  </si>
  <si>
    <t>Programación, ejecución y difusión de proyectos educativos en el tiempo libre</t>
  </si>
  <si>
    <t>Contextualización del tiempo libre infantil y juvenil en el entorno social</t>
  </si>
  <si>
    <t>Planificación, organización, gestión y evaluación de proyectos educativos de tiempo libre infantil y juvenil</t>
  </si>
  <si>
    <t>Técnicas y recursos de animación en actividades de tiempo libre</t>
  </si>
  <si>
    <t>Iniciación a la homeopatía - parte 1</t>
  </si>
  <si>
    <t>MOSANHOM1</t>
  </si>
  <si>
    <t>MOSANHOM2</t>
  </si>
  <si>
    <t>Iniciación a la homeopatía - parte 2</t>
  </si>
  <si>
    <t>Selección, elaboración , adaptación y utilización de materiales, medios y recursos didácticos en la formación profesional para el empleo</t>
  </si>
  <si>
    <t>Análisis de productos y servicios de financiación</t>
  </si>
  <si>
    <t>Análisis de los instrumentos de gestión de cobros y pagos</t>
  </si>
  <si>
    <t>Gestión y control del presupuesto de tesorería</t>
  </si>
  <si>
    <t>Aplicaciones informáticas de hojas de cálculo</t>
  </si>
  <si>
    <t>Aplicaciones informáticas de bases de datos relacionales</t>
  </si>
  <si>
    <t>Cálculo de prestaciones de la seguridad social</t>
  </si>
  <si>
    <t>Aplicaciones Informáticas de administración de Recursos Humanos</t>
  </si>
  <si>
    <t>Sistemas de archivo y calificación de documentos</t>
  </si>
  <si>
    <t>Utilización de las bases de datos relaciones en el sistema de gestión y almacenamiento</t>
  </si>
  <si>
    <t>Tutoría Online</t>
  </si>
  <si>
    <t>Impartición y tutorización de acciones formativas para el empleo</t>
  </si>
  <si>
    <t>Orientación laboral y promoción de la calidad en la formación profesional para el empleo</t>
  </si>
  <si>
    <t>Normas de actuación ante enfermedades infecto-contagiosas prevalentes</t>
  </si>
  <si>
    <t>Apoyo al soporte vital avanzado</t>
  </si>
  <si>
    <t>Técnicas de apoyo psicológico y social en situaciones de crisis</t>
  </si>
  <si>
    <t>Operaciones de mantenimiento preventivo del vehículo y contra de su dotación material</t>
  </si>
  <si>
    <t>Organización del entorno de trabajo en transporte sanitario</t>
  </si>
  <si>
    <t>Diagnosis preventiva del vehículo y mantenimiento de su dotación material</t>
  </si>
  <si>
    <t>Valoración inicial del paciente en urgencias o emergencias sanitarias</t>
  </si>
  <si>
    <t>Apoyo en la organización de intervenciones en el ámbito institucional</t>
  </si>
  <si>
    <t>Apoyo en la recepción y acogida en instituciones de personas dependiente</t>
  </si>
  <si>
    <t>Apoyo en la organización de actividades para personas dependientes en instituciones</t>
  </si>
  <si>
    <t>Higiene y atención sanitaria domiciliara</t>
  </si>
  <si>
    <t>Características y necesidades de atención higiénico-sanitarias de las personas dependientes</t>
  </si>
  <si>
    <t>Administración de alimentos y tratamientos a personas dependientes en el domicilio</t>
  </si>
  <si>
    <t>Mejora de las capacidades físicas y primeros auxilios para las personas dependientes</t>
  </si>
  <si>
    <t>Gestión aprovisionamiento y cocina en la unidad familiar de personas dependientes</t>
  </si>
  <si>
    <t>Análisis del sistema financiero y procedimientos de cálculo</t>
  </si>
  <si>
    <t>Aseguramiento del entorno de trabajo para el equipo asistencial y el paciente</t>
  </si>
  <si>
    <t>MOSANHLH</t>
  </si>
  <si>
    <t>El elearning en la sociedad del conocimiento</t>
  </si>
  <si>
    <t>Fundamentos pedagógicos del elearning</t>
  </si>
  <si>
    <t>Desarrollo y edición de contenidos educativos y formativos en formato elearning</t>
  </si>
  <si>
    <t>Experto en diseño y desarrollo de materiales didácticos para la formación virtual</t>
  </si>
  <si>
    <t>Impulso de la igualdad de oportunidades entre mujeres y hombres</t>
  </si>
  <si>
    <t>Coordinación y dinamización del equipo de monitores de tiempo libre</t>
  </si>
  <si>
    <t>Emergencias sanitarias y dispositivos de riesgo previsibles</t>
  </si>
  <si>
    <t>MASSCDMDFV</t>
  </si>
  <si>
    <t>MOSSCESC</t>
  </si>
  <si>
    <t>MOSSCFPE</t>
  </si>
  <si>
    <t>MOSSCDPE</t>
  </si>
  <si>
    <t>Diseño de programas educativos y formativos en formato elearning</t>
  </si>
  <si>
    <t>Contabilidad para grandes empresas</t>
  </si>
  <si>
    <t>Contabilidad para pymes</t>
  </si>
  <si>
    <t>Programación de la producción y control de proyectos</t>
  </si>
  <si>
    <t xml:space="preserve">Redacción de cartas, e-mails y tweets </t>
  </si>
  <si>
    <t xml:space="preserve">Redacción de textos </t>
  </si>
  <si>
    <t>Planificación del aprovisionamiento y gestión de stocks</t>
  </si>
  <si>
    <t>Iniciación al comercio internacional</t>
  </si>
  <si>
    <t>Gestión eficaz del tiempo</t>
  </si>
  <si>
    <t>Habilidades directivas</t>
  </si>
  <si>
    <t>Protocolo</t>
  </si>
  <si>
    <t>Técnicas de negociación</t>
  </si>
  <si>
    <t>Trabajo en equipo</t>
  </si>
  <si>
    <t>Repasa inglés</t>
  </si>
  <si>
    <t xml:space="preserve">Diseño de planes de igualdad </t>
  </si>
  <si>
    <t>Uso del lenguaje de género</t>
  </si>
  <si>
    <t>Análisis de peligros y puntos de control críticos (APPCC)</t>
  </si>
  <si>
    <t>Usos de aplicaciones en dispositivos móviles</t>
  </si>
  <si>
    <t>Branding digital: Gestión de tu marca en la red</t>
  </si>
  <si>
    <t>Marketing 2.0</t>
  </si>
  <si>
    <t>Posicionamiento de sitios web (SEO, SEM, SMO)</t>
  </si>
  <si>
    <t>Redes sociales profesionales. Linkedin</t>
  </si>
  <si>
    <t>Twitter como herramienta empresarial</t>
  </si>
  <si>
    <t>Cómo captar clientes en la red</t>
  </si>
  <si>
    <t>Técnicas de venta: el cierre de venta</t>
  </si>
  <si>
    <t>Telemarketing</t>
  </si>
  <si>
    <t>Atención al Cliente</t>
  </si>
  <si>
    <t>Primeros auxilios</t>
  </si>
  <si>
    <t>Actividades de educación en el tiempo libre infantil y juvenil</t>
  </si>
  <si>
    <t>Vigilancia y protección en Seguridad Privada</t>
  </si>
  <si>
    <t>Aspectos jurídicos en el desarrollo de las funciones del personal de seguridad</t>
  </si>
  <si>
    <t>Psicología aplicada a la protección de personas y bienes</t>
  </si>
  <si>
    <t>Técnicas y procedimientos profesionales en la protección de personas, instalaciones y bienes</t>
  </si>
  <si>
    <t>Medios de protección y armamento</t>
  </si>
  <si>
    <t>Protección de personas</t>
  </si>
  <si>
    <t>Técnicas de protección de personas</t>
  </si>
  <si>
    <t>Vigilancia, transporte y distribución de objetos valiosos o peligrosos y explosivos</t>
  </si>
  <si>
    <t>Tratamiento de datos, textos y documentación</t>
  </si>
  <si>
    <t>Tratamiento básico de datos y hojas de cálculo</t>
  </si>
  <si>
    <t>Transmisión de información por medios convencionales o informáticos</t>
  </si>
  <si>
    <t>Contabilidad</t>
  </si>
  <si>
    <t>Gestión fiscal. Introducción</t>
  </si>
  <si>
    <t>Gestión operativa de tesorería</t>
  </si>
  <si>
    <t>Plan general de contabilidad</t>
  </si>
  <si>
    <t>Aplicaciones informáticas de contabilidad</t>
  </si>
  <si>
    <t>Gestión de recursos humanos</t>
  </si>
  <si>
    <t>Selección de personal on line</t>
  </si>
  <si>
    <t>Gestión auxiliar de personal</t>
  </si>
  <si>
    <t>Habilidades directivas y gestión de equipos</t>
  </si>
  <si>
    <t>Habilidades directivas: Influir, motivar y toma de decisiones</t>
  </si>
  <si>
    <t>Planificación y gestión del tiempo</t>
  </si>
  <si>
    <t>Tratamiento digital de imágenes</t>
  </si>
  <si>
    <t>Proyecto de productos gráficos</t>
  </si>
  <si>
    <t>Edición creativa de imágenes y diseño de elementos gráficos</t>
  </si>
  <si>
    <t>Arquitectura tipográfica y maquetación</t>
  </si>
  <si>
    <t>Preparación de artes finales</t>
  </si>
  <si>
    <t>Preparación de proyectos de diseño gráfico</t>
  </si>
  <si>
    <t>Desarrollo de bocetos de proyectos gráficos</t>
  </si>
  <si>
    <t>Obtención de imágenes para proyectos gráficos</t>
  </si>
  <si>
    <t>Retoque digital de imágenes</t>
  </si>
  <si>
    <t>Creación de elementos gráficos</t>
  </si>
  <si>
    <t>Composición de textos en productos gráficos</t>
  </si>
  <si>
    <t>Maquetación de productos editoriales</t>
  </si>
  <si>
    <t>Elaboración del arte final</t>
  </si>
  <si>
    <t>Arte final multimedia y e-book</t>
  </si>
  <si>
    <t>Calidad del producto gráfico</t>
  </si>
  <si>
    <t>Mantenimiento de primer nivel de vehículos de transporte por carretera</t>
  </si>
  <si>
    <t>Conducción racional y operaciones relacionadas con los servicios de transporte</t>
  </si>
  <si>
    <t>Planificación del transporte y relaciones con clientes</t>
  </si>
  <si>
    <t>Atención e información a los viajeros del autobús o autocar</t>
  </si>
  <si>
    <t>Operaciones de recogida y entrega de mercancías</t>
  </si>
  <si>
    <t>Conducción y circulación de vehículos de transporte urbano e interurbano por vías públicas</t>
  </si>
  <si>
    <t xml:space="preserve">Operativa y seguridad del servicio de transporte </t>
  </si>
  <si>
    <t xml:space="preserve">Aplicación técnica de movilidad, orientación y deambulación en los desplazamientos internos por el centro educativo del alumnado con necesidades educativas especiales (ACNEE) </t>
  </si>
  <si>
    <t>Participación en los programas de enseñanza-aprendizaje en el aula de referencia del alumnado con necesidades educativas especiales(ACNEE)</t>
  </si>
  <si>
    <t>Autonomía e higiene personal en el aseo del alumnado con necesidades educativas especiales</t>
  </si>
  <si>
    <t>Atención y vigilancia en la actividad del recreo del alumnado con necesidades educativas especiales</t>
  </si>
  <si>
    <t>Hábitos y autonomía en la alimentación del alumnado con necesidades educativas especiales (ACNEE), en el comedor escolar</t>
  </si>
  <si>
    <t>Aplicación de los Sistemas Alternativos y aumentativos de comunicación</t>
  </si>
  <si>
    <t>Utilización de las técnicas de movilidad en desplazamientos internos por el centro educativo del ACNEE</t>
  </si>
  <si>
    <t>Aplicación de los programas de habilidades de autonomía personal y social del alumnado con necesidades educativas especiales</t>
  </si>
  <si>
    <t>Actividades complementarias y de descanso del alumnado con necesidades educativas especiales</t>
  </si>
  <si>
    <t>Programas de autonomía e higiene en el aseo personal del ACNEE</t>
  </si>
  <si>
    <t>Programas de actividad lúdica en el recreo</t>
  </si>
  <si>
    <t>Programas de autonomía e higiene personal, a realizar en el comedor escolar con un ACNEE</t>
  </si>
  <si>
    <t>Internet, redes sociales y dispositivos digitales</t>
  </si>
  <si>
    <t>Fundamentos de web 2.0 y redes sociales</t>
  </si>
  <si>
    <t>Ofimática: Aplicaciones Informáticas de Gestión</t>
  </si>
  <si>
    <t>Manipulación de cargas con carretillas elevadoras</t>
  </si>
  <si>
    <t>Operaciones auxiliares de almacenaje</t>
  </si>
  <si>
    <t>Preparación de pedidos</t>
  </si>
  <si>
    <t>Operaciones auxiliares en el punto de venta</t>
  </si>
  <si>
    <t>Manipulación y movimientos con transpalés y carretillas de mano</t>
  </si>
  <si>
    <t>Atención básica al cliente</t>
  </si>
  <si>
    <t>Gestión de un pequeño comercio</t>
  </si>
  <si>
    <t>Iniciación APPCC en la industria agroalimentaria</t>
  </si>
  <si>
    <t>Sistema APPCC y prácticas correctas de higiene</t>
  </si>
  <si>
    <t xml:space="preserve">Comunicación con perspectiva de género </t>
  </si>
  <si>
    <t xml:space="preserve">Participación y creación de redes con perspectiva de género </t>
  </si>
  <si>
    <t xml:space="preserve">Promoción para la igualdad efectiva de mujeres y hombres en materia de empleo </t>
  </si>
  <si>
    <t xml:space="preserve">Acciones para la igualdad efectiva de mujeres y hombres </t>
  </si>
  <si>
    <t xml:space="preserve">Detección, prevención y acompañamiento en situaciones de violencia contra las mujeres </t>
  </si>
  <si>
    <t xml:space="preserve">Procesos de comunicación con perspectiva de género en el entorno de intervención </t>
  </si>
  <si>
    <t xml:space="preserve">Procesos de participación de mujeres y hombres y creación de redes para el impulso de la igualdad </t>
  </si>
  <si>
    <t xml:space="preserve">Análisis del entorno laboral y gestión de relaciones laborales desde la perspectiva de género </t>
  </si>
  <si>
    <t xml:space="preserve">Análisis y actuaciones en diferentes contextos de intervención (salud y sexualidad, educación, ocio, deporte, conciliación de la vida personal, familiar y laboral, movilidad y urbanismo y gestión de tiempos) </t>
  </si>
  <si>
    <t xml:space="preserve">Análisis y detección de la violencia de género y los procesos de atención a mujeres en situaciones de violencia </t>
  </si>
  <si>
    <t>Metodología didáctica</t>
  </si>
  <si>
    <t>Atención telefónica a clientes y tratamiento de situaciones conflictivas</t>
  </si>
  <si>
    <t>Dirección comercial y marketing. Selección y formación de equipos</t>
  </si>
  <si>
    <t>Habilidades comerciales</t>
  </si>
  <si>
    <t>Psicología aplicada a las ventas</t>
  </si>
  <si>
    <t>Operaciones de venta</t>
  </si>
  <si>
    <t>Operaciones auxiliares a la venta</t>
  </si>
  <si>
    <t>Información y atención al cliente/consumidor/usuario</t>
  </si>
  <si>
    <t>Implantación de espacios comerciales</t>
  </si>
  <si>
    <t>Implantación de productos y servicios</t>
  </si>
  <si>
    <t>Promociones en espacios comerciales</t>
  </si>
  <si>
    <t>Escaparatismo comercial</t>
  </si>
  <si>
    <t>Organización de procesos de venta</t>
  </si>
  <si>
    <t>Técnicas de venta</t>
  </si>
  <si>
    <t>Venta online</t>
  </si>
  <si>
    <t>Aprovisionamiento y almacenaje en venta</t>
  </si>
  <si>
    <t>Animación y presentación del producto en el punto de venta</t>
  </si>
  <si>
    <t>Operaciones de caja en la venta</t>
  </si>
  <si>
    <t>Gestión de la atención al cliente/consumidor</t>
  </si>
  <si>
    <t>Técnicas de información y atención al cliente/consumidor</t>
  </si>
  <si>
    <t>RCP</t>
  </si>
  <si>
    <t>RRC</t>
  </si>
  <si>
    <t>RRT</t>
  </si>
  <si>
    <t>RCGE</t>
  </si>
  <si>
    <t>RCPY</t>
  </si>
  <si>
    <t>RGET</t>
  </si>
  <si>
    <t>RHD</t>
  </si>
  <si>
    <t>RP</t>
  </si>
  <si>
    <t>RTN</t>
  </si>
  <si>
    <t>RTE</t>
  </si>
  <si>
    <t>RICI</t>
  </si>
  <si>
    <t>RLI</t>
  </si>
  <si>
    <t>RCCCR</t>
  </si>
  <si>
    <t>RTVCV</t>
  </si>
  <si>
    <t>RTM</t>
  </si>
  <si>
    <t>RAC</t>
  </si>
  <si>
    <t>RHI</t>
  </si>
  <si>
    <t>RDPI</t>
  </si>
  <si>
    <t>RULG</t>
  </si>
  <si>
    <t>RADM</t>
  </si>
  <si>
    <t>RBD</t>
  </si>
  <si>
    <t>RM2</t>
  </si>
  <si>
    <t>RPSW</t>
  </si>
  <si>
    <t>RRRSS</t>
  </si>
  <si>
    <t>RRRSSL</t>
  </si>
  <si>
    <t>RRRSSFB</t>
  </si>
  <si>
    <t>RRRSST</t>
  </si>
  <si>
    <t>Aspectos normativos del elearning y de los materiales didácticos</t>
  </si>
  <si>
    <t>Aplicación de herramientas digitales en el aula</t>
  </si>
  <si>
    <t>Gamificación en el aula</t>
  </si>
  <si>
    <t>MOSSCRW2</t>
  </si>
  <si>
    <t>MOSSCTO</t>
  </si>
  <si>
    <t>MOSSCHDA</t>
  </si>
  <si>
    <t>MOSSCGA</t>
  </si>
  <si>
    <t>Seguridad informática y firma digital</t>
  </si>
  <si>
    <t>Introducción a la programación con la API de Google Maps</t>
  </si>
  <si>
    <t>IFCM026PO</t>
  </si>
  <si>
    <t>IFCD076PO</t>
  </si>
  <si>
    <t>ADGD180PO</t>
  </si>
  <si>
    <t>FMEH001PO</t>
  </si>
  <si>
    <t>SSCG076PO</t>
  </si>
  <si>
    <t>SEAD067PO</t>
  </si>
  <si>
    <t>SEAD069PO</t>
  </si>
  <si>
    <t>SEAD073PO</t>
  </si>
  <si>
    <t>SEAD076PO</t>
  </si>
  <si>
    <t>SEAD080PO</t>
  </si>
  <si>
    <t>SEAD082PO</t>
  </si>
  <si>
    <t>SSCG007PO</t>
  </si>
  <si>
    <t>Conducción eficiente</t>
  </si>
  <si>
    <t>Prevención de riesgos laborales del conductor profesional</t>
  </si>
  <si>
    <t>Elementos del automóvil: fundamentos</t>
  </si>
  <si>
    <t xml:space="preserve">Tacógrafo digital </t>
  </si>
  <si>
    <t xml:space="preserve">Transporte de viajeros con características especiales </t>
  </si>
  <si>
    <t xml:space="preserve">Uso y manejo del GPS </t>
  </si>
  <si>
    <t xml:space="preserve">Prevención de riesgos viales. Seguridad vial </t>
  </si>
  <si>
    <t>Protocolo de actuación para conductores ante un accidente de tráfico</t>
  </si>
  <si>
    <t>Procedimientos generales sobre seguridad vial</t>
  </si>
  <si>
    <t>Amaxofobia</t>
  </si>
  <si>
    <t>Introducción a los Principios Rectores de Naciones Unidas sobre Empresas y Derechos Humanos (ONU)</t>
  </si>
  <si>
    <t xml:space="preserve">Redes sociales </t>
  </si>
  <si>
    <t>Competencias digitales básicas</t>
  </si>
  <si>
    <t>Ciberseguridad para usuarios</t>
  </si>
  <si>
    <t>Protección de equipos en la red</t>
  </si>
  <si>
    <t>Internet seguro</t>
  </si>
  <si>
    <t>Big Data</t>
  </si>
  <si>
    <t>Ciberseguridad. Sector de hostelería</t>
  </si>
  <si>
    <t>Gestión de la seguridad informática en la empresa</t>
  </si>
  <si>
    <t>Optimización de la gestión de hoteles</t>
  </si>
  <si>
    <t xml:space="preserve">Protocolos en hostelería </t>
  </si>
  <si>
    <t xml:space="preserve">Creación de cartas y menús </t>
  </si>
  <si>
    <t xml:space="preserve">Cocina internacional </t>
  </si>
  <si>
    <t xml:space="preserve">Cocina italiana </t>
  </si>
  <si>
    <t>Gestión de la restauración</t>
  </si>
  <si>
    <t xml:space="preserve">Logística en la cocina: aprovisionamiento de materias primas </t>
  </si>
  <si>
    <t>Atención al cliente a través de medios interactivos o digitales</t>
  </si>
  <si>
    <t>Negocios online y comercio electrónico</t>
  </si>
  <si>
    <t>Gestión de quejas y reclamaciones a través de medios interactivos</t>
  </si>
  <si>
    <t>Nuevo reglamento general de protección de datos (RGPD) de la UE</t>
  </si>
  <si>
    <t>Nuevo reglamento general de protección de datos para centros educativos</t>
  </si>
  <si>
    <t>Intensivo sobre la correcta aplicación del RGPD</t>
  </si>
  <si>
    <t>Nóminas</t>
  </si>
  <si>
    <t>Tesorería</t>
  </si>
  <si>
    <t>Conceptos básicos de comercio electrónico</t>
  </si>
  <si>
    <t>Novedades en la seguridad de datos personales</t>
  </si>
  <si>
    <t>Redes sociales y empresa</t>
  </si>
  <si>
    <t>Business Intelligence</t>
  </si>
  <si>
    <t>Programa avanzado agile project management</t>
  </si>
  <si>
    <t>Proceso productivo en planta química</t>
  </si>
  <si>
    <t>Lavado de manos e higiene del paciente hospitalario</t>
  </si>
  <si>
    <t>Desinfección, higiene y precauciones infecto-contagiosas en el ámbito hospitalario</t>
  </si>
  <si>
    <t>Creación de nóminas</t>
  </si>
  <si>
    <t>Violencia de género</t>
  </si>
  <si>
    <t>TM017</t>
  </si>
  <si>
    <t>Gestión de flotas y localización de vehículos</t>
  </si>
  <si>
    <t>MORC</t>
  </si>
  <si>
    <t>Prevención de Riesgos COVID-19</t>
  </si>
  <si>
    <t>Gestión de almacenes y stocks en establecimientos para venta de productos cárnicos y derivados</t>
  </si>
  <si>
    <t>Manual de alergias e intolerancias alimentarias</t>
  </si>
  <si>
    <t>MOSANAIA</t>
  </si>
  <si>
    <t>Competencia profesional para el transporte de mercancías por carretera</t>
  </si>
  <si>
    <t>Carnet de camión (Permiso C)</t>
  </si>
  <si>
    <t>Carnet de trailer (Permiso C+E)</t>
  </si>
  <si>
    <t>Indicadores del cuadro de mando logístico</t>
  </si>
  <si>
    <t>Acompañamiento en transporte escolar</t>
  </si>
  <si>
    <t>Gestión básica del almacén</t>
  </si>
  <si>
    <t>Legislación y normativa del transporte de mercancías por carretera</t>
  </si>
  <si>
    <t>Gestión de la movilidad sostenible al centro de trabajo</t>
  </si>
  <si>
    <t>Mejora de gestión de stocks y beneficios en el comercio</t>
  </si>
  <si>
    <t>Función logística y optimización de costes</t>
  </si>
  <si>
    <t>Organización del almacén</t>
  </si>
  <si>
    <t>Sistemas y procesos logísticos</t>
  </si>
  <si>
    <t>Gestión del transporte en la empresa</t>
  </si>
  <si>
    <t>Gestión administrativa de la agencia comercial</t>
  </si>
  <si>
    <t>Estiba y sujeción de las mercancías</t>
  </si>
  <si>
    <t>Efecto y consecuencias del consumo de drogas y alcohol en la conducción</t>
  </si>
  <si>
    <t>Estiba y carga de camiones en operaciones de recuperación</t>
  </si>
  <si>
    <t>Gestión de flotas y rutas: Optimización</t>
  </si>
  <si>
    <t>Teleformación para docentes</t>
  </si>
  <si>
    <t>Conducción eficiente en vehículos industriales</t>
  </si>
  <si>
    <t>Grúa pluma</t>
  </si>
  <si>
    <t>Consejero de seguridad en el transporte de mercancías peligrosas</t>
  </si>
  <si>
    <t>Tecnologías asociadas al transporte de viajeros</t>
  </si>
  <si>
    <t>Especialista CAP para profesores de autoescuela en conducción racional</t>
  </si>
  <si>
    <t xml:space="preserve">Formación y obtención del Certificado de Especialista CAP en logística y transporte por carretera </t>
  </si>
  <si>
    <t>SAP1</t>
  </si>
  <si>
    <t>SAP2</t>
  </si>
  <si>
    <t>SAP3</t>
  </si>
  <si>
    <t>SAP4</t>
  </si>
  <si>
    <t>SAP5</t>
  </si>
  <si>
    <t>SAP6</t>
  </si>
  <si>
    <t>SAP7</t>
  </si>
  <si>
    <t>Mejora de procesos: Lean y VSM</t>
  </si>
  <si>
    <t>Redes sociales y marketing 2.0</t>
  </si>
  <si>
    <t>Técnicas de diseño gráfico corporativo</t>
  </si>
  <si>
    <t>Cómo organizar e impartir la Formación Programada (Bonificada)</t>
  </si>
  <si>
    <t>Incoterms 2020</t>
  </si>
  <si>
    <t>Competencia clave: Comunicación en lengua castellana - N2</t>
  </si>
  <si>
    <t>Competencia clave: Competencia matemática - N2</t>
  </si>
  <si>
    <t>Competencias digitales avanzadas</t>
  </si>
  <si>
    <t>Introducción a las empresas 4.0</t>
  </si>
  <si>
    <t>Gestión de residuos</t>
  </si>
  <si>
    <t>Igualdad de género</t>
  </si>
  <si>
    <t>PRL COVID-19 - General</t>
  </si>
  <si>
    <t>COVGEN</t>
  </si>
  <si>
    <t>PRL COVID-19 - Comercio</t>
  </si>
  <si>
    <t>COVCOM</t>
  </si>
  <si>
    <t>PRL COVID-19 - Hoteles</t>
  </si>
  <si>
    <t>PRL COVID-19 - Restauración</t>
  </si>
  <si>
    <t>PRL COVID-19 - Industria alimentaria</t>
  </si>
  <si>
    <t>PRL COVID-19 - Transporte</t>
  </si>
  <si>
    <t>PRL COVID-19 - Oficinas</t>
  </si>
  <si>
    <t>COVHOT</t>
  </si>
  <si>
    <t>COVRES</t>
  </si>
  <si>
    <t>COVINA</t>
  </si>
  <si>
    <t>COVTRA</t>
  </si>
  <si>
    <t>COVOFI</t>
  </si>
  <si>
    <t>Limpieza - higienización (medidas COVID 19)</t>
  </si>
  <si>
    <t>COVLIM</t>
  </si>
  <si>
    <t>PRL COVID-19 - Centros Educativos</t>
  </si>
  <si>
    <t>COVEDU</t>
  </si>
  <si>
    <t>Prevención de Riesgos COVID-19 gráfico</t>
  </si>
  <si>
    <t>MORCG</t>
  </si>
  <si>
    <t>SEAD277PO</t>
  </si>
  <si>
    <t>Técnicas de asistencia en primeros auxilios y uso de desfibriladores semiautomáticos externos</t>
  </si>
  <si>
    <t>SSCE001PO</t>
  </si>
  <si>
    <t>ADGG053PO</t>
  </si>
  <si>
    <t>ADGG057PO</t>
  </si>
  <si>
    <t>Ofimática</t>
  </si>
  <si>
    <t>PRL COVID-19 - Seguridad privada</t>
  </si>
  <si>
    <t>PRL COVID-19 - Apoyo domiciliario y residencias</t>
  </si>
  <si>
    <t>COVSEG</t>
  </si>
  <si>
    <t>Notificación y registro electrónico</t>
  </si>
  <si>
    <t>Photoshop avanzado</t>
  </si>
  <si>
    <t>Blockchain básico</t>
  </si>
  <si>
    <t>Microsoft Excel 2016 curso avanzado</t>
  </si>
  <si>
    <t>Microsoft Excel 2016 curso básico</t>
  </si>
  <si>
    <t>Microsoft Word 2016</t>
  </si>
  <si>
    <t>REB2016</t>
  </si>
  <si>
    <t>REA2016</t>
  </si>
  <si>
    <t>RW2016</t>
  </si>
  <si>
    <t>Salud, nutrición y dietética</t>
  </si>
  <si>
    <t>Patología y tratamiento del queratocono con lentes de contacto</t>
  </si>
  <si>
    <t>ADGG0208</t>
  </si>
  <si>
    <t>Actividades auxiliares de comercio</t>
  </si>
  <si>
    <t>COML0110</t>
  </si>
  <si>
    <t>COMT0211</t>
  </si>
  <si>
    <t>AGAO0108</t>
  </si>
  <si>
    <t>COMV0108</t>
  </si>
  <si>
    <t>SANT0108</t>
  </si>
  <si>
    <t>SSCE0112</t>
  </si>
  <si>
    <t>TMVI0108</t>
  </si>
  <si>
    <t>TMVI0208</t>
  </si>
  <si>
    <t>IFCD0110</t>
  </si>
  <si>
    <t>SSCB0209</t>
  </si>
  <si>
    <t>SSCB0211</t>
  </si>
  <si>
    <t>ARGG0110</t>
  </si>
  <si>
    <t>SSCE0110</t>
  </si>
  <si>
    <t>ADGD0108</t>
  </si>
  <si>
    <t>ADGD0208</t>
  </si>
  <si>
    <t>COMP0108</t>
  </si>
  <si>
    <t>AGAO0208</t>
  </si>
  <si>
    <t>SSCG0209</t>
  </si>
  <si>
    <t>INAD0108</t>
  </si>
  <si>
    <t>ADGG0408</t>
  </si>
  <si>
    <t>HOTR0308</t>
  </si>
  <si>
    <t>HOTR0108</t>
  </si>
  <si>
    <t>HOTA0108</t>
  </si>
  <si>
    <t>HOTR0208</t>
  </si>
  <si>
    <t>ADGG0508</t>
  </si>
  <si>
    <t>SSCE0212</t>
  </si>
  <si>
    <t>HOTR0508</t>
  </si>
  <si>
    <t>HOTR0608</t>
  </si>
  <si>
    <t>SANT0208</t>
  </si>
  <si>
    <t>Actividades auxiliares en viveros, jardines y centros de jardinería</t>
  </si>
  <si>
    <t>Actividades de venta</t>
  </si>
  <si>
    <t>Atención al alumnado con necesidades educativas especiales (ACNEE) en centros educativos</t>
  </si>
  <si>
    <t>Confección y publicación de páginas web</t>
  </si>
  <si>
    <t>Diseño de productos gráficos</t>
  </si>
  <si>
    <t>Mediación comunitaria</t>
  </si>
  <si>
    <t>Operaciones básicas de cocina</t>
  </si>
  <si>
    <t>Operaciones básicas de pisos en alojamientos</t>
  </si>
  <si>
    <t>SEAD0212</t>
  </si>
  <si>
    <t>Vigilancia, seguridad privada y protección de personas</t>
  </si>
  <si>
    <t>SEAD0112</t>
  </si>
  <si>
    <t>SAP</t>
  </si>
  <si>
    <t>FCOO03</t>
  </si>
  <si>
    <t>MOIPRNU</t>
  </si>
  <si>
    <t>MOSANDHPICH</t>
  </si>
  <si>
    <t>COMT10</t>
  </si>
  <si>
    <t>COMT105PO</t>
  </si>
  <si>
    <t>COMT06</t>
  </si>
  <si>
    <t>Comportamiento del consumidor y responsabilidad social del marketing en el comercio</t>
  </si>
  <si>
    <t>MF0973</t>
  </si>
  <si>
    <t>MF0971</t>
  </si>
  <si>
    <t>UF0513</t>
  </si>
  <si>
    <t>UF0514</t>
  </si>
  <si>
    <t>Aplicación práctica del RGPD en la empresa privada 2018</t>
  </si>
  <si>
    <t>Conceptos básicos del nuevo RGPD</t>
  </si>
  <si>
    <t>Gestión de costes y calidad del servicio de transporte por carretera</t>
  </si>
  <si>
    <t>Seguridad y prevención de riesgos en el transporte por carretera</t>
  </si>
  <si>
    <t>Planificación de rutas y operaciones de transporte por carretera</t>
  </si>
  <si>
    <t>Gestión y control de flotas y servicios de transporte por carretera</t>
  </si>
  <si>
    <t>Promociones comerciales en el punto de venta</t>
  </si>
  <si>
    <t>COMM026PO</t>
  </si>
  <si>
    <t>FCOI03</t>
  </si>
  <si>
    <t>Manipulador de alimentos de alto riesgo</t>
  </si>
  <si>
    <t>INAD052PO</t>
  </si>
  <si>
    <t>Construcción de páginas web</t>
  </si>
  <si>
    <t>Integración de componentes software en páginas web</t>
  </si>
  <si>
    <t>Publicación de páginas web</t>
  </si>
  <si>
    <t>Creación de páginas web con el lenguaje de marcas</t>
  </si>
  <si>
    <t>Elaboración de hojas de estilo</t>
  </si>
  <si>
    <t>Elaboración de plantillas y formularios</t>
  </si>
  <si>
    <t>Pruebas de funcionalidades y optimización de páginas web</t>
  </si>
  <si>
    <t>Community Manager</t>
  </si>
  <si>
    <t>IFCT136PO</t>
  </si>
  <si>
    <t>PDFs accesibles</t>
  </si>
  <si>
    <t>IFCT147PO</t>
  </si>
  <si>
    <t>SSCE01</t>
  </si>
  <si>
    <t>SSCE03</t>
  </si>
  <si>
    <t>Inglés A1</t>
  </si>
  <si>
    <t>Inglés B1</t>
  </si>
  <si>
    <t>Tutorización en teleformación</t>
  </si>
  <si>
    <t>SSCE22</t>
  </si>
  <si>
    <t>Blockchain avanzado</t>
  </si>
  <si>
    <t>FCOI04</t>
  </si>
  <si>
    <t>Actividades administrativas en la relación con el cliente</t>
  </si>
  <si>
    <t>Conducción de autobuses</t>
  </si>
  <si>
    <t>Conducción de vehículos pesados de transporte de mercancías por carretera</t>
  </si>
  <si>
    <t>Dinamización de actividades de tiempo libre educativo infantil y juvenil</t>
  </si>
  <si>
    <t>Dirección y coordinación de actividades de tiempo libre educativo infantil y juvenil</t>
  </si>
  <si>
    <t>Financiación de empresas</t>
  </si>
  <si>
    <t>Gestión integrada de recursos humanos</t>
  </si>
  <si>
    <t>Implantación y animación de espacios comerciales</t>
  </si>
  <si>
    <t>Instalación y mantenimiento de jardines y zonas verdes</t>
  </si>
  <si>
    <t>Operaciones Auxiliares de elaboración en la industria alimentaria</t>
  </si>
  <si>
    <t>Operaciones auxiliares de servicios administrativos y generales</t>
  </si>
  <si>
    <t>Operaciones básicas de catering</t>
  </si>
  <si>
    <t>Ciberbullying: Programación y estrategias de prevención e intervención desde el contexto escolar y familiar</t>
  </si>
  <si>
    <t>ADGG081PO</t>
  </si>
  <si>
    <t>Recursos web 2.0</t>
  </si>
  <si>
    <t>Actividades auxiliares de almacén</t>
  </si>
  <si>
    <t>Vigilancia, seguridad privada y protección de explosivos</t>
  </si>
  <si>
    <t>Transporte sanitario</t>
  </si>
  <si>
    <t>Código</t>
  </si>
  <si>
    <t>Nombre</t>
  </si>
  <si>
    <t>Horas</t>
  </si>
  <si>
    <t>Servicios de restaurante</t>
  </si>
  <si>
    <t>Servicios de bar cafetería</t>
  </si>
  <si>
    <t>Promoción para la igualdad efectiva de mujeres y hombres</t>
  </si>
  <si>
    <t>Operaciones de grabación y tratamiento de datos y documentos</t>
  </si>
  <si>
    <t>Operaciones básicas de restaurante bar</t>
  </si>
  <si>
    <t>Presencial</t>
  </si>
  <si>
    <t>Elearning</t>
  </si>
  <si>
    <t>•</t>
  </si>
  <si>
    <t>Modalidad</t>
  </si>
  <si>
    <t>MF1870</t>
  </si>
  <si>
    <t>UF1948</t>
  </si>
  <si>
    <t>UF1947</t>
  </si>
  <si>
    <t>MF1869</t>
  </si>
  <si>
    <t>MF1868</t>
  </si>
  <si>
    <t>MF1867</t>
  </si>
  <si>
    <t>MF1866</t>
  </si>
  <si>
    <t>MF1026</t>
  </si>
  <si>
    <t>Valoración, seguimiento y difusión de acciones de mediación</t>
  </si>
  <si>
    <t>MF1041</t>
  </si>
  <si>
    <t>Gestión de conflictos y procesos de mediación</t>
  </si>
  <si>
    <t>MF1040</t>
  </si>
  <si>
    <t>MF1039</t>
  </si>
  <si>
    <t>Contextos sociales de intervención comunitaria</t>
  </si>
  <si>
    <t>MF1038</t>
  </si>
  <si>
    <t>Técnicas de comunicación con personas dependientes en instituciones</t>
  </si>
  <si>
    <t>UF0131</t>
  </si>
  <si>
    <t>UF0130</t>
  </si>
  <si>
    <t>UF0129</t>
  </si>
  <si>
    <t>MF1019</t>
  </si>
  <si>
    <t>MF1018</t>
  </si>
  <si>
    <t>Intervención en la atención higiénico alimentaria en instituciones</t>
  </si>
  <si>
    <t>MF1017</t>
  </si>
  <si>
    <t>UF0128</t>
  </si>
  <si>
    <t>Apoyo en la recepción y acogida en instituciones de personas dependientes</t>
  </si>
  <si>
    <t>UF0127</t>
  </si>
  <si>
    <t>MF1016</t>
  </si>
  <si>
    <t>Apoyo psicológico y social en situaciones de crisis</t>
  </si>
  <si>
    <t>MF0082</t>
  </si>
  <si>
    <t>MF0081</t>
  </si>
  <si>
    <t>UF2675</t>
  </si>
  <si>
    <t>UF2674</t>
  </si>
  <si>
    <t>UF2673</t>
  </si>
  <si>
    <t>UF2672</t>
  </si>
  <si>
    <t>MF0080</t>
  </si>
  <si>
    <t>Mixta</t>
  </si>
  <si>
    <t>UF0683</t>
  </si>
  <si>
    <t>UF0682</t>
  </si>
  <si>
    <t>MF0071</t>
  </si>
  <si>
    <t>UF0681</t>
  </si>
  <si>
    <t>Técnicas de soporte vital básico y de apoyo al soporte vital avanzado</t>
  </si>
  <si>
    <t>MF0070</t>
  </si>
  <si>
    <t>UF0680</t>
  </si>
  <si>
    <t>UF0679</t>
  </si>
  <si>
    <t>Operaciones de mantenimiento preventivo del vehículo y control de su dotación material</t>
  </si>
  <si>
    <t>MF0069</t>
  </si>
  <si>
    <t>MF0072</t>
  </si>
  <si>
    <t>Emergencias sanitarias y dispositivos de riesgo previsible</t>
  </si>
  <si>
    <t>MF0362</t>
  </si>
  <si>
    <t>UF0678</t>
  </si>
  <si>
    <t>UF0677</t>
  </si>
  <si>
    <t>UF0676</t>
  </si>
  <si>
    <t>Atención sanitaria inicial a múltiples víctimas</t>
  </si>
  <si>
    <t>MF0361</t>
  </si>
  <si>
    <t>UF0675</t>
  </si>
  <si>
    <t>UF0674</t>
  </si>
  <si>
    <t>Logística sanitaria en situaciones de atención a múltiples víctimas y catástrofes</t>
  </si>
  <si>
    <t>MF0360</t>
  </si>
  <si>
    <t>UF0323</t>
  </si>
  <si>
    <t>UF0322</t>
  </si>
  <si>
    <t>UF0321</t>
  </si>
  <si>
    <t>UF0320</t>
  </si>
  <si>
    <t>UF0319</t>
  </si>
  <si>
    <t>MF0233</t>
  </si>
  <si>
    <t>IFCT057PO</t>
  </si>
  <si>
    <t>Inglés profesional para actividades comerciales</t>
  </si>
  <si>
    <t>MF1446</t>
  </si>
  <si>
    <t>MF1445</t>
  </si>
  <si>
    <t>UF1646</t>
  </si>
  <si>
    <t>UF1645</t>
  </si>
  <si>
    <t>MF1444</t>
  </si>
  <si>
    <t>Selección, elaboración, adaptación y utilización de materiales, medios y recursos didácticos en formación profesional para el empleo</t>
  </si>
  <si>
    <t>MF1443</t>
  </si>
  <si>
    <t>MF1442</t>
  </si>
  <si>
    <t>Experto en e-learning</t>
  </si>
  <si>
    <t>SSCE071PO</t>
  </si>
  <si>
    <t>UF0348</t>
  </si>
  <si>
    <t>UF0347</t>
  </si>
  <si>
    <t>MF0987</t>
  </si>
  <si>
    <t>UF0044</t>
  </si>
  <si>
    <t>UF0346</t>
  </si>
  <si>
    <t>Apoyo administrativo a la gestión de Recursos Humanos</t>
  </si>
  <si>
    <t>UF0345</t>
  </si>
  <si>
    <t>Gestión de Recursos Humanos</t>
  </si>
  <si>
    <t>MF0238</t>
  </si>
  <si>
    <t>Aplicaciones informáticas de administración de Recursos Humanos</t>
  </si>
  <si>
    <t>UF0344</t>
  </si>
  <si>
    <t>Retribuciones salariales, cotización y recaudación</t>
  </si>
  <si>
    <t>UF0343</t>
  </si>
  <si>
    <t>Cálculo de prestaciones de la Seguridad Social</t>
  </si>
  <si>
    <t>UF0342</t>
  </si>
  <si>
    <t>UF0341</t>
  </si>
  <si>
    <t>MF0237</t>
  </si>
  <si>
    <t>UF0340</t>
  </si>
  <si>
    <t>Análisis y gestión de los instrumentos de cobro y pago</t>
  </si>
  <si>
    <t>UF0339</t>
  </si>
  <si>
    <t>MF0500</t>
  </si>
  <si>
    <t>Análisis de productos y servicios de inversión</t>
  </si>
  <si>
    <t>UF0338</t>
  </si>
  <si>
    <t>UF0337</t>
  </si>
  <si>
    <t>UF0336</t>
  </si>
  <si>
    <t>Productos, servicios y activos financieros</t>
  </si>
  <si>
    <t>MF0499</t>
  </si>
  <si>
    <t>UF0335</t>
  </si>
  <si>
    <t>Contabilidad previsional</t>
  </si>
  <si>
    <t>UF0334</t>
  </si>
  <si>
    <t>Análisis contable y financiero</t>
  </si>
  <si>
    <t>UF0333</t>
  </si>
  <si>
    <t>Análisis contable y presupuestario</t>
  </si>
  <si>
    <t>MF0498</t>
  </si>
  <si>
    <t>Procesadores de textos y presentaciones de información básicos</t>
  </si>
  <si>
    <t>Reproducción y archivo</t>
  </si>
  <si>
    <t>Gestión auxiliar de documentación económico-administrativa y comercial</t>
  </si>
  <si>
    <t>Gestión auxiliar de la correspondencia y paquetería en la empresa</t>
  </si>
  <si>
    <t xml:space="preserve">Organización empresarial y de recursos humanos </t>
  </si>
  <si>
    <t>Técnicas administrativas básicas de oficina</t>
  </si>
  <si>
    <t>ADGN125PO</t>
  </si>
  <si>
    <t>MF1465</t>
  </si>
  <si>
    <t>Planificación del transporte y relaciones con clientes (transversal)</t>
  </si>
  <si>
    <t>MF1463</t>
  </si>
  <si>
    <t>Operativa y seguridad del servicio de transporte (transversal)</t>
  </si>
  <si>
    <t>UF0472</t>
  </si>
  <si>
    <t>Conducción y circulación de vehículos de transporte urbano e interurbano por vías públicas (transversal)</t>
  </si>
  <si>
    <t>UF0471</t>
  </si>
  <si>
    <t>Conducción racional y operaciones relacionadas con los servicios de transporte (transversal)</t>
  </si>
  <si>
    <t>MF1462</t>
  </si>
  <si>
    <t>Mantenimiento de primer nivel de vehículos de transporte por carretera (transversal)</t>
  </si>
  <si>
    <t>MF1461</t>
  </si>
  <si>
    <t>MF1464</t>
  </si>
  <si>
    <t>UF2688</t>
  </si>
  <si>
    <t>Aplicación de conceptos básicos de la teoría de género y del lenguaje no sexista  (transversal)</t>
  </si>
  <si>
    <t>UF2683</t>
  </si>
  <si>
    <t>MF1584</t>
  </si>
  <si>
    <t>UF2687</t>
  </si>
  <si>
    <t>MF1583</t>
  </si>
  <si>
    <t>UF2686</t>
  </si>
  <si>
    <t>MF1582</t>
  </si>
  <si>
    <t>UF2685</t>
  </si>
  <si>
    <t>MF1454</t>
  </si>
  <si>
    <t>UF2684</t>
  </si>
  <si>
    <t>MF1453</t>
  </si>
  <si>
    <t>Formación y educación</t>
  </si>
  <si>
    <t>Impulso de la igualdad de oportunidades entre mujeres y hombres (transversal)</t>
  </si>
  <si>
    <t>Atención social</t>
  </si>
  <si>
    <t>Docencia de la formación profesional para el empleo</t>
  </si>
  <si>
    <t>Técnicas y recursos de animación en actividades de tiempo libre (transversal)</t>
  </si>
  <si>
    <t>Procesos grupales y educativos en el tiempo libre infantil y juvenil (transversal)</t>
  </si>
  <si>
    <t>Actividades culturales y recreativas</t>
  </si>
  <si>
    <t>Atención sociosanitaria a personas dependientes en instituciones sociales</t>
  </si>
  <si>
    <t>SSCS0208</t>
  </si>
  <si>
    <t>UF2422</t>
  </si>
  <si>
    <t>UF2421</t>
  </si>
  <si>
    <t>Aplicación de los Sistemas Alternativos y aumentativos de comunicación (transversal)</t>
  </si>
  <si>
    <t>UF2277</t>
  </si>
  <si>
    <t>MF1430</t>
  </si>
  <si>
    <t>UF2420</t>
  </si>
  <si>
    <t>MF1429</t>
  </si>
  <si>
    <t>UF2419</t>
  </si>
  <si>
    <t>MF1428</t>
  </si>
  <si>
    <t>UF2418</t>
  </si>
  <si>
    <t>UF2417</t>
  </si>
  <si>
    <t>MF1427</t>
  </si>
  <si>
    <t>UF2416</t>
  </si>
  <si>
    <t>MF1426</t>
  </si>
  <si>
    <t>UF2676</t>
  </si>
  <si>
    <t>Medios de protección y armamento (transversal)</t>
  </si>
  <si>
    <t>Psicología aplicada a la protección de personas y bienes (transversal)</t>
  </si>
  <si>
    <t>Técnicas y procedimientos profesionales en la protección de personas, instalaciones y bienes (transversal)</t>
  </si>
  <si>
    <t>Aspectos jurídicos en el desarrollo de las funciones del personal de seguridad (transversal)</t>
  </si>
  <si>
    <t>Vigilancia y protección en seguridad privada (transversal)</t>
  </si>
  <si>
    <t>Técnicas de apoyo psicológico y social en situaciones de crisis (transversal)</t>
  </si>
  <si>
    <t>Apoyo al soporte vital avanzado (transversal)</t>
  </si>
  <si>
    <t>Soporte vital básico (transversal)</t>
  </si>
  <si>
    <t>Atención sanitaria</t>
  </si>
  <si>
    <t>Atención sanitaria a múltiples víctimas y catástrofes</t>
  </si>
  <si>
    <t>MF0504</t>
  </si>
  <si>
    <t>MF0503</t>
  </si>
  <si>
    <t>MF0502</t>
  </si>
  <si>
    <t>MF0501</t>
  </si>
  <si>
    <t>Marketing y relaciones publicas</t>
  </si>
  <si>
    <t>UF0037</t>
  </si>
  <si>
    <t>UF0036</t>
  </si>
  <si>
    <t>MF0241</t>
  </si>
  <si>
    <t>UF0035</t>
  </si>
  <si>
    <t>UF0034</t>
  </si>
  <si>
    <t>UF0033</t>
  </si>
  <si>
    <t>MF0240</t>
  </si>
  <si>
    <t>UF0032</t>
  </si>
  <si>
    <t>UF0031</t>
  </si>
  <si>
    <t>UF0030</t>
  </si>
  <si>
    <t>MF0239</t>
  </si>
  <si>
    <t>MF1002</t>
  </si>
  <si>
    <t>Compraventa</t>
  </si>
  <si>
    <t>MF1329</t>
  </si>
  <si>
    <t>MF1328</t>
  </si>
  <si>
    <t>MF1327</t>
  </si>
  <si>
    <t>Preparación de pedidos (transversal)</t>
  </si>
  <si>
    <t>MF1326</t>
  </si>
  <si>
    <t>MF1325</t>
  </si>
  <si>
    <t>MF0432</t>
  </si>
  <si>
    <t>Logística comercial y gestión del transporte</t>
  </si>
  <si>
    <t>UF1464</t>
  </si>
  <si>
    <t>UF1463</t>
  </si>
  <si>
    <t>UF1462</t>
  </si>
  <si>
    <t>MF0699</t>
  </si>
  <si>
    <t>UF1461</t>
  </si>
  <si>
    <t>UF1460</t>
  </si>
  <si>
    <t>MF0698</t>
  </si>
  <si>
    <t>UF1459</t>
  </si>
  <si>
    <t>UF1458</t>
  </si>
  <si>
    <t>UF1457</t>
  </si>
  <si>
    <t>MF0697</t>
  </si>
  <si>
    <t>UF1456</t>
  </si>
  <si>
    <t>UF1455</t>
  </si>
  <si>
    <t>MF0696</t>
  </si>
  <si>
    <t>UF0519</t>
  </si>
  <si>
    <t>UF0518</t>
  </si>
  <si>
    <t>UF0517</t>
  </si>
  <si>
    <t>MF0969</t>
  </si>
  <si>
    <t>Gestión de la información y comunicación</t>
  </si>
  <si>
    <t>UF0512</t>
  </si>
  <si>
    <t>UF0511</t>
  </si>
  <si>
    <t>UF0510</t>
  </si>
  <si>
    <t>MF0974</t>
  </si>
  <si>
    <t>Grabación de datos (transversal)</t>
  </si>
  <si>
    <t>Gestión auxiliar de reproducción en soporte convencional o informático (transversal)</t>
  </si>
  <si>
    <t>Gestión auxiliar de archivo en soporte convencional o informático (transversal)</t>
  </si>
  <si>
    <t>Reproducción y archivo (transversal)</t>
  </si>
  <si>
    <t>Aplicaciones informáticas para presentaciones: Gráficas de información (transversal)</t>
  </si>
  <si>
    <t>Aplicaciones informáticas de bases de datos relacionales (transversal)</t>
  </si>
  <si>
    <t>Aplicaciones informáticas de hojas de cálculo (transversal)</t>
  </si>
  <si>
    <t>Aplicaciones informáticas de tratamiento de textos (transversal)</t>
  </si>
  <si>
    <t>Ofimática (transversal)</t>
  </si>
  <si>
    <t>Utilización de las bases de datos relacionales en el sistema de gestión y almacenamiento de datos (transversal)</t>
  </si>
  <si>
    <t>Sistemas de archivo y clasificación de documentos (transversal)</t>
  </si>
  <si>
    <t>Gestión de sistemas de información y archivo (transversal)</t>
  </si>
  <si>
    <t>Administración y auditoria</t>
  </si>
  <si>
    <t>Sistema operativo, búsqueda de la información: Internet/ Intranet y correo electrónico (transversal)</t>
  </si>
  <si>
    <t>Finanzas y seguros</t>
  </si>
  <si>
    <t>ADGN0108</t>
  </si>
  <si>
    <t>Área profesional</t>
  </si>
  <si>
    <t>Prácticas</t>
  </si>
  <si>
    <t>Total</t>
  </si>
  <si>
    <t>Descripción</t>
  </si>
  <si>
    <t>COMT0210</t>
  </si>
  <si>
    <t>COMT0110</t>
  </si>
  <si>
    <t>Gestión contable y gestión administrativa para auditorías</t>
  </si>
  <si>
    <t>Gestión administrativa y financiera de comercio internacional</t>
  </si>
  <si>
    <t>Atención al cliente, consumidor o usuario</t>
  </si>
  <si>
    <t>Administración y gestión</t>
  </si>
  <si>
    <t>Artes gráficas</t>
  </si>
  <si>
    <t>Comercio y marketing</t>
  </si>
  <si>
    <t>Fabricación mecánica</t>
  </si>
  <si>
    <t>Hostelería y turismo</t>
  </si>
  <si>
    <t>Industrias alimentarias</t>
  </si>
  <si>
    <t>Informática</t>
  </si>
  <si>
    <t>Internet y redes sociales</t>
  </si>
  <si>
    <t>Química</t>
  </si>
  <si>
    <t>Sanidad</t>
  </si>
  <si>
    <t>Seguridad y medio ambiente</t>
  </si>
  <si>
    <t>Servicios socioculturales y a la comunidad</t>
  </si>
  <si>
    <t>Transporte y mantenimiento de vehículos</t>
  </si>
  <si>
    <t>Familia profesional</t>
  </si>
  <si>
    <t>Formación complementaria</t>
  </si>
  <si>
    <t>Competencias clave</t>
  </si>
  <si>
    <t>Administración y auditoría</t>
  </si>
  <si>
    <t>ADGD188PO</t>
  </si>
  <si>
    <t>ADGG111PO</t>
  </si>
  <si>
    <t>ADGD345PO</t>
  </si>
  <si>
    <t>ADGG071PO</t>
  </si>
  <si>
    <t>ADGG102PO</t>
  </si>
  <si>
    <t>ADGD347PO</t>
  </si>
  <si>
    <t>ADGG109PO</t>
  </si>
  <si>
    <t>ADGD037PO</t>
  </si>
  <si>
    <t>ADGD043PO</t>
  </si>
  <si>
    <t>ADGN065PO</t>
  </si>
  <si>
    <t>ADGD129PO</t>
  </si>
  <si>
    <t>ADGD242PO</t>
  </si>
  <si>
    <t>ADGD075PO</t>
  </si>
  <si>
    <t>ADGD146PO</t>
  </si>
  <si>
    <t>ADGD207PO</t>
  </si>
  <si>
    <t>ARGG018PO</t>
  </si>
  <si>
    <t>ARGG013PO</t>
  </si>
  <si>
    <t>Diseño gráfico y multimedia</t>
  </si>
  <si>
    <t>ADGD132PO</t>
  </si>
  <si>
    <t>COML035PO</t>
  </si>
  <si>
    <t>COML004PO</t>
  </si>
  <si>
    <t>COML005PO</t>
  </si>
  <si>
    <t>COML007PO</t>
  </si>
  <si>
    <t>COML008PO</t>
  </si>
  <si>
    <t>COML012PO</t>
  </si>
  <si>
    <t>COML013PO</t>
  </si>
  <si>
    <t>COML016PO</t>
  </si>
  <si>
    <t>COML018PO</t>
  </si>
  <si>
    <t>COML019PO</t>
  </si>
  <si>
    <t>COML022PO</t>
  </si>
  <si>
    <t>COML024PO</t>
  </si>
  <si>
    <t>COML032PO</t>
  </si>
  <si>
    <t>COML031PO</t>
  </si>
  <si>
    <t>COML034PO</t>
  </si>
  <si>
    <t>COMT011PO</t>
  </si>
  <si>
    <t>Marketing y relaciones públicas</t>
  </si>
  <si>
    <t>COMT051PO</t>
  </si>
  <si>
    <t>COMT077PO</t>
  </si>
  <si>
    <t>COMM114PO</t>
  </si>
  <si>
    <t>COMT027PO</t>
  </si>
  <si>
    <t>COMM116PO</t>
  </si>
  <si>
    <t>COMM117PO</t>
  </si>
  <si>
    <t>SSCE002PO</t>
  </si>
  <si>
    <t>SSCE032PO</t>
  </si>
  <si>
    <t>SSCE144PO</t>
  </si>
  <si>
    <t>Operaciones mecánicas</t>
  </si>
  <si>
    <t>HOTA003PO</t>
  </si>
  <si>
    <t>Alojamiento</t>
  </si>
  <si>
    <t>HOTA004PO</t>
  </si>
  <si>
    <t>Restauración</t>
  </si>
  <si>
    <t>HOTR025PO</t>
  </si>
  <si>
    <t>HOTR015PO</t>
  </si>
  <si>
    <t>HOTR016PO</t>
  </si>
  <si>
    <t>HOTR040PO</t>
  </si>
  <si>
    <t>HOTR051PO</t>
  </si>
  <si>
    <t>INAD024PO</t>
  </si>
  <si>
    <t>Alimentos diversos</t>
  </si>
  <si>
    <t>INAD046PO</t>
  </si>
  <si>
    <t>Informática y comunicaciones</t>
  </si>
  <si>
    <t>Desarrollo</t>
  </si>
  <si>
    <t>Comunicaciones</t>
  </si>
  <si>
    <t>Sistemas y telemática</t>
  </si>
  <si>
    <t>IFCT106PO</t>
  </si>
  <si>
    <t>IFCT151PO</t>
  </si>
  <si>
    <t>IFCT050PO</t>
  </si>
  <si>
    <t>IFCT126PO</t>
  </si>
  <si>
    <t>ADGG040PO</t>
  </si>
  <si>
    <t>QUIE013PO</t>
  </si>
  <si>
    <t>SANP034PO</t>
  </si>
  <si>
    <t>Servicios y productos sanitarios</t>
  </si>
  <si>
    <t>Proceso químico</t>
  </si>
  <si>
    <t>SEAG024PO</t>
  </si>
  <si>
    <t>Gestión ambiental</t>
  </si>
  <si>
    <t xml:space="preserve">TMVI029PO </t>
  </si>
  <si>
    <t>Conducción de vehículos por carretera</t>
  </si>
  <si>
    <t>TMVG014PO</t>
  </si>
  <si>
    <t>Electromecánico de vehículos</t>
  </si>
  <si>
    <t>TMVI033PO</t>
  </si>
  <si>
    <t>TMVI037PO</t>
  </si>
  <si>
    <t>TMVI039PO</t>
  </si>
  <si>
    <t>TMVI041PO</t>
  </si>
  <si>
    <t>TMVI051PO</t>
  </si>
  <si>
    <t>TMVI064PO</t>
  </si>
  <si>
    <t>TMVI067PO</t>
  </si>
  <si>
    <t>TMVI065PO</t>
  </si>
  <si>
    <t xml:space="preserve">TMVI069PO </t>
  </si>
  <si>
    <t>SSCG014PO</t>
  </si>
  <si>
    <t>SSCE005PO</t>
  </si>
  <si>
    <t>TMVI066PO</t>
  </si>
  <si>
    <t>TMVI024PO</t>
  </si>
  <si>
    <t>TMVI027PO</t>
  </si>
  <si>
    <t>SSCE17</t>
  </si>
  <si>
    <t>Competencias digitales docentes</t>
  </si>
  <si>
    <t>SSCE18</t>
  </si>
  <si>
    <t>Gamificación y gestión de recursos digitales</t>
  </si>
  <si>
    <t>SSCE19</t>
  </si>
  <si>
    <t>Tutorización de cursos online con Moodle</t>
  </si>
  <si>
    <t>COMM031PO</t>
  </si>
  <si>
    <t>ADGD055PO</t>
  </si>
  <si>
    <t>ADGD211PO</t>
  </si>
  <si>
    <t>COMM005PO</t>
  </si>
  <si>
    <t>SSCE074PO</t>
  </si>
  <si>
    <t>SSCE075PO</t>
  </si>
  <si>
    <t>SSCE077PO</t>
  </si>
  <si>
    <t>ADGG010PO</t>
  </si>
  <si>
    <t>Comercio electrónico</t>
  </si>
  <si>
    <t>Acreditación docente para teleformación: Formador/a online</t>
  </si>
  <si>
    <t>Marketing on line: diseño y promoción de sitios web</t>
  </si>
  <si>
    <t>Posicionamiento en buscadores</t>
  </si>
  <si>
    <t>Perfil y funciones del gestor de comunidades virtuales</t>
  </si>
  <si>
    <t>Formación de formadores</t>
  </si>
  <si>
    <t>Recursos humanos</t>
  </si>
  <si>
    <t>Comercio internacional</t>
  </si>
  <si>
    <t>Idiomas</t>
  </si>
  <si>
    <t>Paradigmas en la gestión</t>
  </si>
  <si>
    <t>Decálogo prehospitalario</t>
  </si>
  <si>
    <t>El gabinete de crisis</t>
  </si>
  <si>
    <t>Gestión de clubes y sociedades de cazadores</t>
  </si>
  <si>
    <t>Buenas prácticas en la caza</t>
  </si>
  <si>
    <t>Profesionalización de personal de montería</t>
  </si>
  <si>
    <t>Gestión integral de la perdiz roja</t>
  </si>
  <si>
    <t>Agraria</t>
  </si>
  <si>
    <t>Jardinería</t>
  </si>
  <si>
    <t xml:space="preserve">Logística comercial y gestión del transporte </t>
  </si>
  <si>
    <t>Sistema de comando de incidentes</t>
  </si>
  <si>
    <t>MOSSCESCI</t>
  </si>
  <si>
    <t>MOAGAGCSC</t>
  </si>
  <si>
    <t>Cinegética</t>
  </si>
  <si>
    <t>MOAGANPM</t>
  </si>
  <si>
    <t>MOAGANGIPR</t>
  </si>
  <si>
    <t>MOSANPARGES</t>
  </si>
  <si>
    <t>MOSANDECPRE</t>
  </si>
  <si>
    <t>MOSSCEGDC</t>
  </si>
  <si>
    <t>MOSANTLSC</t>
  </si>
  <si>
    <t>MOAGBPELC</t>
  </si>
  <si>
    <t>Formación de formadores para formación profesional para el empleo</t>
  </si>
  <si>
    <t>Inspección y régimen sancionador en el transporte por Carretera</t>
  </si>
  <si>
    <t>Internacionalización de pymes: gestión del transporte y aduanas</t>
  </si>
  <si>
    <t>COMT07</t>
  </si>
  <si>
    <t>FCOV22</t>
  </si>
  <si>
    <t>FCOV23</t>
  </si>
  <si>
    <t>Orientación laboral</t>
  </si>
  <si>
    <t>Informática complementaria</t>
  </si>
  <si>
    <t>SANT05</t>
  </si>
  <si>
    <t>IFCT45</t>
  </si>
  <si>
    <t>IFCT46</t>
  </si>
  <si>
    <t>Primeros auxilios para usuarios de Dechoker</t>
  </si>
  <si>
    <t>Formación de formadores en e-learning </t>
  </si>
  <si>
    <t>COMT031PO</t>
  </si>
  <si>
    <t>Acciones para la igualdad efectiva de mujeres y hombres</t>
  </si>
  <si>
    <t>Participación y creación de redes con perspectiva de género</t>
  </si>
  <si>
    <t>Promoción para la igualdad efectiva de mujeres y hombres en materia de empleo</t>
  </si>
  <si>
    <t>Procesos de participación de mujeres y hombres y creación de redes para el impulso de la igualdad</t>
  </si>
  <si>
    <t>Procesos de comunicación con perspectiva de género en el entorno de intervención</t>
  </si>
  <si>
    <t>Análisis del entorno laboral y gestión de relaciones laborales desde la perspectiva de género</t>
  </si>
  <si>
    <t>Análisis y actuaciones en diferentes contextos de intervención (salud y sexualidad, educación, ocio, deporte, conciliación de la vida personal, familiar y laboral, movilidad y urbanismo y gestión de tiempos)</t>
  </si>
  <si>
    <t>Análisis y detección de la violencia de género y los procesos de atención a mujeres en situaciones de violencia</t>
  </si>
  <si>
    <t>Sistema operativo, búsqueda de la información en internet/intranet, y correo electrónico</t>
  </si>
  <si>
    <t>Aplicaciones informáticas para presentaciones. Gráficas de información</t>
  </si>
  <si>
    <t>Participación en los programas de enseñanza-aprendizaje en el aula de referencia del alumnado con necesidades educativas especiales (ACNEE)</t>
  </si>
  <si>
    <t>Prevención de riesgos laborales</t>
  </si>
  <si>
    <t>Grabación de datos</t>
  </si>
  <si>
    <t>Páginas Web</t>
  </si>
  <si>
    <t>Aplicación de conceptos básicos de la teoría de género y del lenguaje no sexista</t>
  </si>
  <si>
    <t>MF0231</t>
  </si>
  <si>
    <t>UF0314</t>
  </si>
  <si>
    <t>UF0315</t>
  </si>
  <si>
    <t>UF0316</t>
  </si>
  <si>
    <t>UF0317</t>
  </si>
  <si>
    <t>UF0318</t>
  </si>
  <si>
    <t>MF0232</t>
  </si>
  <si>
    <t>Auditoria</t>
  </si>
  <si>
    <t>MF0975</t>
  </si>
  <si>
    <t>Técnicas de recepción y comunicación</t>
  </si>
  <si>
    <t>MF0976</t>
  </si>
  <si>
    <t>UF0349</t>
  </si>
  <si>
    <t>UF0350</t>
  </si>
  <si>
    <t>UF0351</t>
  </si>
  <si>
    <t>Atención al cliente en el proceso comercial</t>
  </si>
  <si>
    <t>Orden</t>
  </si>
  <si>
    <t>MF0978</t>
  </si>
  <si>
    <t>MF0520</t>
  </si>
  <si>
    <t>MF0521</t>
  </si>
  <si>
    <t>MF0522</t>
  </si>
  <si>
    <t>Operaciones básicas en viveros y centros de jardinería</t>
  </si>
  <si>
    <t>Operaciones básicas para la instalación de jardines, parques y zonas verdes</t>
  </si>
  <si>
    <t>Operaciones básicas para el mantenimiento de jardines, parques y zonas verdes</t>
  </si>
  <si>
    <t>Gestión de conflictos en el aula</t>
  </si>
  <si>
    <t>MOSSCEGCA</t>
  </si>
  <si>
    <t>MOSSCEANTEA</t>
  </si>
  <si>
    <t>MF0531</t>
  </si>
  <si>
    <t>MF0532</t>
  </si>
  <si>
    <t>MF0525</t>
  </si>
  <si>
    <t>Instalación de jardines y zonas verdes</t>
  </si>
  <si>
    <t>Mantenimiento y mejora de jardines y zonas verdes</t>
  </si>
  <si>
    <t>Control fitosanitario</t>
  </si>
  <si>
    <t>UF0019</t>
  </si>
  <si>
    <t>UF0020</t>
  </si>
  <si>
    <t>UF0021</t>
  </si>
  <si>
    <t>UF0022</t>
  </si>
  <si>
    <t>UF0006</t>
  </si>
  <si>
    <t>UF0007</t>
  </si>
  <si>
    <t>Preparación del medio de cultivo</t>
  </si>
  <si>
    <t>Operaciones para la instalación de jardines y zonas verdes</t>
  </si>
  <si>
    <t>Mantenimiento y mejora de elementos vegetales</t>
  </si>
  <si>
    <t>Mantenimiento y mejora de elementos no vegetales</t>
  </si>
  <si>
    <t>Determinación del estado sanitario de las plantas, suelo e instalaciones y elección de los métodos de control</t>
  </si>
  <si>
    <t>Aplicación de métodos de control fitosanitarios en plantas, suelo e instalaciones</t>
  </si>
  <si>
    <t>MF0245</t>
  </si>
  <si>
    <t>Gestión de quejas y reclamaciones en materia de consumo</t>
  </si>
  <si>
    <t>MF0246</t>
  </si>
  <si>
    <t>Organización de un sistema de información de consumo</t>
  </si>
  <si>
    <t>UF1755</t>
  </si>
  <si>
    <t>Sistemas de información y bases de datos en consumo</t>
  </si>
  <si>
    <t>UF1756</t>
  </si>
  <si>
    <t>Documentación e informes en consumo</t>
  </si>
  <si>
    <t>MF0242</t>
  </si>
  <si>
    <t>Gestión administrativa del comercio internacional</t>
  </si>
  <si>
    <t>UF1757</t>
  </si>
  <si>
    <t>UF1758</t>
  </si>
  <si>
    <t>UF1759</t>
  </si>
  <si>
    <t>UF1760</t>
  </si>
  <si>
    <t>Gestión aduanera del comercio internacional</t>
  </si>
  <si>
    <t>Fiscalidad de las operaciones de comercio internacional</t>
  </si>
  <si>
    <t>El seguro de mercancías en comercio internacional</t>
  </si>
  <si>
    <t>MF0243</t>
  </si>
  <si>
    <t>Financiación internacional</t>
  </si>
  <si>
    <t>UF1761</t>
  </si>
  <si>
    <t>Gestión de las operaciones de financiación internacional</t>
  </si>
  <si>
    <t>UF1762</t>
  </si>
  <si>
    <t>UF1763</t>
  </si>
  <si>
    <t>Análisis de riesgos y medios de cobertura en las operaciones de comercio internacional</t>
  </si>
  <si>
    <t>Licitaciones internacionales</t>
  </si>
  <si>
    <t>MF0244</t>
  </si>
  <si>
    <t>Medios de pago internacionales</t>
  </si>
  <si>
    <t>MF1010</t>
  </si>
  <si>
    <t>UF1764</t>
  </si>
  <si>
    <t>UF1765</t>
  </si>
  <si>
    <t>MF0706</t>
  </si>
  <si>
    <t>Arreglo de habitaciones y zonas comunes en alojamientos</t>
  </si>
  <si>
    <t>UF0038</t>
  </si>
  <si>
    <t>Aprovisionamiento y organización del office en alojamientos</t>
  </si>
  <si>
    <t>UF0039</t>
  </si>
  <si>
    <t>UF0040</t>
  </si>
  <si>
    <t>Limpieza y puesta a punto de pisos y zonas comunes en alojamientos</t>
  </si>
  <si>
    <t>Atención al cliente en la limpieza de pisos en alojamientos</t>
  </si>
  <si>
    <t>MF0707</t>
  </si>
  <si>
    <t>Lavado de ropa en alojamientos</t>
  </si>
  <si>
    <t>MF0708</t>
  </si>
  <si>
    <t>Planchado y arreglo de ropa en alojamientos</t>
  </si>
  <si>
    <t>MF0255</t>
  </si>
  <si>
    <t>Aprovisionamiento, preelaboración y conservación culinarios</t>
  </si>
  <si>
    <t>UF0053</t>
  </si>
  <si>
    <t>UF0054</t>
  </si>
  <si>
    <t>UF0055</t>
  </si>
  <si>
    <t>Aprovisionamiento de materias primas en cocina</t>
  </si>
  <si>
    <t>Preelaboración y conservación culinarias</t>
  </si>
  <si>
    <t>MF0256</t>
  </si>
  <si>
    <t>Elaboración culinaria básica</t>
  </si>
  <si>
    <t>Aplicación de normas y condiciones higiénico-sanitarias en restauración (transversal)</t>
  </si>
  <si>
    <t>UF0056</t>
  </si>
  <si>
    <t>Realización de elaboraciones básicas y elementales de cocina y asistir en la elaboración culinaria</t>
  </si>
  <si>
    <t>UF0057</t>
  </si>
  <si>
    <t>Elaboración de platos combinados y aperitivos</t>
  </si>
  <si>
    <t>MF0257</t>
  </si>
  <si>
    <t>Servicio básico de restaurante-bar</t>
  </si>
  <si>
    <t>UF0058</t>
  </si>
  <si>
    <t>Uso de la dotación básica del restaurante y asistencia en el preservicio</t>
  </si>
  <si>
    <t>UF0059</t>
  </si>
  <si>
    <t>Servicio básico de alimentos y bebidas y tareas de postservicio en el restaurante</t>
  </si>
  <si>
    <t>MF0258</t>
  </si>
  <si>
    <t>Aprovisionamiento, bebidas y comidas rápidas</t>
  </si>
  <si>
    <t>UF0060</t>
  </si>
  <si>
    <t>Aprovisionamiento y almacenaje de alimentos y bebidas en el bar</t>
  </si>
  <si>
    <t>UF0061</t>
  </si>
  <si>
    <t>Preparación y servicio de bebidas y comidas rápidas en el bar</t>
  </si>
  <si>
    <t>MF1089</t>
  </si>
  <si>
    <t>Aprovisionamiento y montaje para servicios de catering</t>
  </si>
  <si>
    <t>UF0062</t>
  </si>
  <si>
    <t>MF1090</t>
  </si>
  <si>
    <t>Recepción y lavado de servicios de catering</t>
  </si>
  <si>
    <t>MF1046</t>
  </si>
  <si>
    <t>MF1047</t>
  </si>
  <si>
    <t>MF1048</t>
  </si>
  <si>
    <t>MF1049</t>
  </si>
  <si>
    <t>MF1050</t>
  </si>
  <si>
    <t>Técnicas de servicio de alimentos y bebidas en barra y mesa</t>
  </si>
  <si>
    <t>Bebidas</t>
  </si>
  <si>
    <t>Elaboración y exposición de comidas en el bar- cafetería</t>
  </si>
  <si>
    <t>Gestión del bar- cafetería</t>
  </si>
  <si>
    <t>UF0256</t>
  </si>
  <si>
    <t>Control de la actividad económica del bar y cafetería</t>
  </si>
  <si>
    <t>UF0257</t>
  </si>
  <si>
    <t>Aplicación de sistemas informáticos en el bar y cafetería</t>
  </si>
  <si>
    <t>MF0711</t>
  </si>
  <si>
    <t>MF1051</t>
  </si>
  <si>
    <t>MF1052</t>
  </si>
  <si>
    <t>Servicio en restaurante</t>
  </si>
  <si>
    <t>UF0258</t>
  </si>
  <si>
    <t>UF0259</t>
  </si>
  <si>
    <t>UF0260</t>
  </si>
  <si>
    <t>Sistemas de aprovisionamiento y mise en place en el restaurante</t>
  </si>
  <si>
    <t>Servicio y atención al cliente en restaurante</t>
  </si>
  <si>
    <t>Facturación y cierre de actividad en restaurante</t>
  </si>
  <si>
    <t>MF1053</t>
  </si>
  <si>
    <t>Elaboración y acabado de platos a la vista del cliente</t>
  </si>
  <si>
    <t>MF1054</t>
  </si>
  <si>
    <t>Servicios especiales en restauración</t>
  </si>
  <si>
    <t>Seguridad, higiene y protección ambiental en hostelería (transversal)</t>
  </si>
  <si>
    <t>Ingles profesional para servicios de restauración (transversal)</t>
  </si>
  <si>
    <t>MF0950</t>
  </si>
  <si>
    <t>UF1302</t>
  </si>
  <si>
    <t>UF1303</t>
  </si>
  <si>
    <t>UF1304</t>
  </si>
  <si>
    <t>UF1305</t>
  </si>
  <si>
    <t>UF1306</t>
  </si>
  <si>
    <t>MF0951</t>
  </si>
  <si>
    <t>Programación con lenguajes de guión en páginas web</t>
  </si>
  <si>
    <t>MF0952</t>
  </si>
  <si>
    <t>MF0543</t>
  </si>
  <si>
    <t>Preparación de materias primas</t>
  </si>
  <si>
    <t>MF0544</t>
  </si>
  <si>
    <t>Operaciones básicas de procesos de productos alimentarios</t>
  </si>
  <si>
    <t>UF0697</t>
  </si>
  <si>
    <t>Utilización de equipos y utillaje en la elaboración y tratamiento de productos alimentarios</t>
  </si>
  <si>
    <t>UF0698</t>
  </si>
  <si>
    <t>Manejo de instalaciones para la elaboración de productos alimentarios</t>
  </si>
  <si>
    <t>MF0545</t>
  </si>
  <si>
    <t>Envasado y empaquetado de productos alimentarios</t>
  </si>
  <si>
    <t>MOSSCANE</t>
  </si>
  <si>
    <t>MF0977</t>
  </si>
  <si>
    <t>Lengua extranjera profesional para la gestión administrativa en la relación con el cliente</t>
  </si>
  <si>
    <t>MF0970</t>
  </si>
  <si>
    <t>Operaciones básicas de comunicación</t>
  </si>
  <si>
    <t>UF0520</t>
  </si>
  <si>
    <t>Comunicación en las relaciones profesionales</t>
  </si>
  <si>
    <t>UF0521</t>
  </si>
  <si>
    <t>Comunicación oral y escrita en la empresa</t>
  </si>
  <si>
    <t>Gestión administrativa de las relaciones laborales</t>
  </si>
  <si>
    <t>MOSANLMHPH</t>
  </si>
  <si>
    <t>IFCT004PO</t>
  </si>
  <si>
    <t>Accesibilidad Web</t>
  </si>
  <si>
    <t>IFCT135PO</t>
  </si>
  <si>
    <t>COMM092PO</t>
  </si>
  <si>
    <t>COVADR</t>
  </si>
  <si>
    <t>FE001TL</t>
  </si>
  <si>
    <t>FE002TL</t>
  </si>
  <si>
    <t>FE003TL</t>
  </si>
  <si>
    <t>FE006TL</t>
  </si>
  <si>
    <t>FE004TL</t>
  </si>
  <si>
    <t xml:space="preserve">FE009TL </t>
  </si>
  <si>
    <t>FE003SVL</t>
  </si>
  <si>
    <t>FE004SVL</t>
  </si>
  <si>
    <t xml:space="preserve">FE005SVL </t>
  </si>
  <si>
    <t xml:space="preserve">FE005TL </t>
  </si>
  <si>
    <t>FE008TL</t>
  </si>
  <si>
    <t>Experto en higiene y limpieza hospitalaria</t>
  </si>
  <si>
    <t>F.E.V.S.: Respuesta ante alarmas</t>
  </si>
  <si>
    <t>F.E.V.S.: Vigilancia con aparatos de rayos X</t>
  </si>
  <si>
    <t>F.E.V.S.: Vigilancia en centros de internamiento y dependencias de seguridad</t>
  </si>
  <si>
    <t>F.E.V.S.: Vigilancia en centros hospitalarios</t>
  </si>
  <si>
    <t>Calibración, metrología e intrumentación en los procesos industriales</t>
  </si>
  <si>
    <t>UF0515</t>
  </si>
  <si>
    <t>UF0516</t>
  </si>
  <si>
    <t>MF0979</t>
  </si>
  <si>
    <t>MOAFDTDA</t>
  </si>
  <si>
    <t>Monitor de atletismo</t>
  </si>
  <si>
    <t>Actividades físico deportivas recreativas</t>
  </si>
  <si>
    <t>MOAFDTDBC</t>
  </si>
  <si>
    <t>MOAFDTDBM</t>
  </si>
  <si>
    <t>MOAFDTDF</t>
  </si>
  <si>
    <t>Monitor de baloncesto</t>
  </si>
  <si>
    <t>Monitor de balonmano</t>
  </si>
  <si>
    <t>Monitor de fútbol</t>
  </si>
  <si>
    <t>Actividades físicas y deportivas</t>
  </si>
  <si>
    <t>RNRUE</t>
  </si>
  <si>
    <t>RNRCE</t>
  </si>
  <si>
    <t>RIRGPD</t>
  </si>
  <si>
    <t>RARGPD18</t>
  </si>
  <si>
    <t>RCBRGPD</t>
  </si>
  <si>
    <t>RRGPDAL</t>
  </si>
  <si>
    <t>RCN</t>
  </si>
  <si>
    <t>MF0980</t>
  </si>
  <si>
    <t>UF2400</t>
  </si>
  <si>
    <t>MF1006</t>
  </si>
  <si>
    <t>COMT08</t>
  </si>
  <si>
    <t>Técnicas de venta en el comercio</t>
  </si>
  <si>
    <t>RI20</t>
  </si>
  <si>
    <t>MF0247</t>
  </si>
  <si>
    <t>MF0248</t>
  </si>
  <si>
    <t>UF0921</t>
  </si>
  <si>
    <t>UF0922</t>
  </si>
  <si>
    <t>UF0923</t>
  </si>
  <si>
    <t>UF0924</t>
  </si>
  <si>
    <t>UF0925</t>
  </si>
  <si>
    <t>UF0119</t>
  </si>
  <si>
    <t>UF0120</t>
  </si>
  <si>
    <t>UF0121</t>
  </si>
  <si>
    <t>UF0122</t>
  </si>
  <si>
    <t>UF0123</t>
  </si>
  <si>
    <t>UF0124</t>
  </si>
  <si>
    <t>UF0125</t>
  </si>
  <si>
    <t>UF0126</t>
  </si>
  <si>
    <t>RCOIFP</t>
  </si>
  <si>
    <t>APPCC</t>
  </si>
  <si>
    <t>Saca partido a Facebook. Facebook para empresas</t>
  </si>
  <si>
    <t>Gestión auxiliar de archivo en soporte convencional o informático</t>
  </si>
  <si>
    <t>Gestión auxiliar de reproducción en soporte convencional o informático</t>
  </si>
  <si>
    <t>MF1022</t>
  </si>
  <si>
    <t>MF1024</t>
  </si>
  <si>
    <t>MF0249</t>
  </si>
  <si>
    <t>MF0251</t>
  </si>
  <si>
    <t>MF0250</t>
  </si>
  <si>
    <t>RRI</t>
  </si>
  <si>
    <t>Habla inglés (incluye 10 conversaciones de media hora. Adaptado al nivel de cada participante)</t>
  </si>
  <si>
    <t>Dispositivos para la sujeción de la carga en el vehículo de carretera: Cargadores y técnicos (sujeción de cargas UNE 12195)</t>
  </si>
  <si>
    <t>Dispositivos para la sujeción de la carga en el vehículo de carretera: Operarios y conductores (sujeción de cargas UNE 12195)</t>
  </si>
  <si>
    <t>MOSSCDECE</t>
  </si>
  <si>
    <t>ADGGAARRC</t>
  </si>
  <si>
    <t>Actividades administrativas de recepción y relación con el cliente</t>
  </si>
  <si>
    <t>Fundamentos de compras, ventas y logística en SAP Business One</t>
  </si>
  <si>
    <t>Fundamentos de compras, ventas y logística en SAP Business One (versión 9.3)</t>
  </si>
  <si>
    <t>Fundamentos de gestión de informes con Crystal Reports en SAP Business One</t>
  </si>
  <si>
    <t>Introducción a SQL Server y a la administración de sistemas en SAP Business One</t>
  </si>
  <si>
    <t>Fundamentos de programación en SAP Business One</t>
  </si>
  <si>
    <t>Fundamentos de finanzas en SAP Business One</t>
  </si>
  <si>
    <t>Fundamentos de finanzas en SAP Business One (versión 9.3)</t>
  </si>
  <si>
    <t>Inglés profesional para logística y transporte internacional</t>
  </si>
  <si>
    <t>Logística internacional. El transporte y el seguro</t>
  </si>
  <si>
    <t>Organización del tráfico de mercancías</t>
  </si>
  <si>
    <t>Planificación del tráfico de mercancías</t>
  </si>
  <si>
    <t>Organización operativa del tráfico de mercancías por carretera</t>
  </si>
  <si>
    <t>Manipulador de productos fitosanitarios</t>
  </si>
  <si>
    <t>Seguridad y prevención</t>
  </si>
  <si>
    <t>Atención al niño/a con Trastorno de Espectro Autista (TEA)</t>
  </si>
  <si>
    <t>Programas de adquisición de hábitos de alimentación y autonomía de un ACNEE que se realizan en un comedor escolar</t>
  </si>
  <si>
    <t>Carnet de Autobús (Permiso D)</t>
  </si>
  <si>
    <t>El Reglamento General de Protección de Datos en la Administración Local</t>
  </si>
  <si>
    <t>Auxiliar de gestión informática para PYMES y asociaciones</t>
  </si>
  <si>
    <t>MOADGAGIPA</t>
  </si>
  <si>
    <t>Inserción laboral, sensibilización medioambiental y en igualdad de género</t>
  </si>
  <si>
    <t>Operaciones administrativas comerciales (transversal)</t>
  </si>
  <si>
    <t>Atención al cliente en el proceso comercial (transversal)</t>
  </si>
  <si>
    <t>Gestión administrativa del proceso comercial (transversal)</t>
  </si>
  <si>
    <t>Aplicaciones informáticas de gestión comercial (transversal)</t>
  </si>
  <si>
    <t>Gestión de archivos (transversal)</t>
  </si>
  <si>
    <t>Horas elearning</t>
  </si>
  <si>
    <t>Inglés profesional para actividades comerciales (transversal)</t>
  </si>
  <si>
    <t>Documentación en inglés para el comercio internacional (transversal)</t>
  </si>
  <si>
    <t>Inglés oral y escrito en el comercio internacional (transversal)</t>
  </si>
  <si>
    <t>Inglés profesional para comercio internacional (transversal)</t>
  </si>
  <si>
    <t>Manipulación de cargas con carretillas elevadoras (transversal)</t>
  </si>
  <si>
    <t>Servicio de vinos (transversal)</t>
  </si>
  <si>
    <t>Técnicas de información y atención al cliente/consumidor (transversal)</t>
  </si>
  <si>
    <t>Gestión de la atención al cliente/consumidor (transversal)</t>
  </si>
  <si>
    <t>Información y atención al cliente/consumidor/usuario (transversal)</t>
  </si>
  <si>
    <t>Información y gestión operativa de la compraventa internacional (transversal)</t>
  </si>
  <si>
    <t>Técnicas de información y atención al cliente/ consumidor (transversal)</t>
  </si>
  <si>
    <t>Gestión de la atención al cliente/ consumidor (transversal)</t>
  </si>
  <si>
    <t>Información y atención al cliente/ consumidor/ usuario (transversal)</t>
  </si>
  <si>
    <t xml:space="preserve">Contabilidad y fiscalidad </t>
  </si>
  <si>
    <t>Gestión contable</t>
  </si>
  <si>
    <t>Gestión fiscal</t>
  </si>
  <si>
    <t>Implantación y control de un sistema contable informatizado</t>
  </si>
  <si>
    <t>Planificación de la auditoria</t>
  </si>
  <si>
    <t>Auditoría de las áreas de la empresa</t>
  </si>
  <si>
    <t>Operaciones auxiliares de elaboración en la industria alimentaria</t>
  </si>
  <si>
    <t>T</t>
  </si>
  <si>
    <t>A</t>
  </si>
  <si>
    <t>G</t>
  </si>
  <si>
    <t>CdP</t>
  </si>
  <si>
    <t>MOINADMA</t>
  </si>
  <si>
    <t>Básico de gestión de la prevención de riesgos laborales</t>
  </si>
  <si>
    <t>SEAD025PO</t>
  </si>
  <si>
    <t>COMM061PO</t>
  </si>
  <si>
    <t>Posicionamiento en la web para el emprendimiento</t>
  </si>
  <si>
    <t>Comportamientos y necesidades del consumidor digital</t>
  </si>
  <si>
    <t>La motivación de la empresa. Técnicas de evitación y resolución de conflictos</t>
  </si>
  <si>
    <t>Liderazgo y trabajo en equipo</t>
  </si>
  <si>
    <t>ADGDLYTE</t>
  </si>
  <si>
    <t>ADGDMETERC</t>
  </si>
  <si>
    <t>ADGG021PO</t>
  </si>
  <si>
    <t>Fundamentos Excel</t>
  </si>
  <si>
    <t>ADGG020PO</t>
  </si>
  <si>
    <t>Manipulación de alimentos</t>
  </si>
  <si>
    <t>FCOM01</t>
  </si>
  <si>
    <t>Manipulación alimentaria</t>
  </si>
  <si>
    <t>ADGD14</t>
  </si>
  <si>
    <t>Venta online en la empresa: Redes sociales y herramientas de comunicación</t>
  </si>
  <si>
    <t>SSCE010PO</t>
  </si>
  <si>
    <t>Aplicación de las herramientas digitales en la innovación educativa</t>
  </si>
  <si>
    <t>Sistema operativo, búsqueda de la información: Internet/Intranet y correo electrónico (transversal)</t>
  </si>
  <si>
    <t>INAD029PO</t>
  </si>
  <si>
    <t>Limpieza y desinfección en la industria alimentaria</t>
  </si>
  <si>
    <t>SANP003PO</t>
  </si>
  <si>
    <t>Alergias e intolerancias alimentarias</t>
  </si>
  <si>
    <t>SANP038PO</t>
  </si>
  <si>
    <t>AGAU001PO</t>
  </si>
  <si>
    <t>Abonado y fertilización en agricultura ecológica</t>
  </si>
  <si>
    <t>Agricultura</t>
  </si>
  <si>
    <t>COMM057PO</t>
  </si>
  <si>
    <t>Marketing, distribución comercial y fuerza de ventas</t>
  </si>
  <si>
    <t>AGAU007PO</t>
  </si>
  <si>
    <t>Defensa contra plagas y enfermedades en agricultura ecológica</t>
  </si>
  <si>
    <t>ADGD167PO</t>
  </si>
  <si>
    <t>Inteligencia emocional en la empresa y gestión de cualidades</t>
  </si>
  <si>
    <t>ADGD199PO</t>
  </si>
  <si>
    <t>Órganos sociales en el cooperativismo</t>
  </si>
  <si>
    <t>ADGD066PO</t>
  </si>
  <si>
    <t>Dirección de empresas de economía social</t>
  </si>
  <si>
    <t>COMT052PO</t>
  </si>
  <si>
    <t>Habilidades de comunicación con el cliente para vendedores</t>
  </si>
  <si>
    <t>COMM065PO</t>
  </si>
  <si>
    <t>Fundamentos de gestión y atención al cliente para tiendas</t>
  </si>
  <si>
    <t>SSCE082PO</t>
  </si>
  <si>
    <t>Gestión y metodología práctica del e-learning en Moodle</t>
  </si>
  <si>
    <t>SSCE043PO</t>
  </si>
  <si>
    <t>Diseño, metodología y gestión de un curso de e-learning Moodle</t>
  </si>
  <si>
    <t>SSCE02</t>
  </si>
  <si>
    <t>Inglés A2</t>
  </si>
  <si>
    <t>SSCE04</t>
  </si>
  <si>
    <t>SSCE05</t>
  </si>
  <si>
    <t>Inglés B2</t>
  </si>
  <si>
    <t>Inglés C1</t>
  </si>
  <si>
    <t>IFCT017PO</t>
  </si>
  <si>
    <t>SSCE079PO</t>
  </si>
  <si>
    <t>Gamification: Educar jugando</t>
  </si>
  <si>
    <t>SANT011PO</t>
  </si>
  <si>
    <t>Atención temprana</t>
  </si>
  <si>
    <t>EOCO002PO</t>
  </si>
  <si>
    <t>Accesibilidad universal</t>
  </si>
  <si>
    <t>Edificación y obra civil</t>
  </si>
  <si>
    <t>Proyectos y seguimiento de obras</t>
  </si>
  <si>
    <t>FCOG0003</t>
  </si>
  <si>
    <t>Habilidades gestión/ organizacionales/ metodológicas</t>
  </si>
  <si>
    <t>HOTR0009</t>
  </si>
  <si>
    <t>HOTR0024</t>
  </si>
  <si>
    <t>IFCT021PO</t>
  </si>
  <si>
    <t>SANP0006</t>
  </si>
  <si>
    <t>COML0008</t>
  </si>
  <si>
    <t>TMVI0020</t>
  </si>
  <si>
    <t>Prevención de accidentes en la conducción (antes TMVI018PO)</t>
  </si>
  <si>
    <t>Diseño de menús infantiles (antes SANP010PO)</t>
  </si>
  <si>
    <t>Utilización culinaria del arroz (antes HOTR028PO)</t>
  </si>
  <si>
    <t>Cocina sana (antes HOTR021PO)</t>
  </si>
  <si>
    <t>Reglamento Europeo de protección de datos (antes FCOV011PO)</t>
  </si>
  <si>
    <t>SSCG027PO</t>
  </si>
  <si>
    <t xml:space="preserve">Actuaciones frente al acoso sexual </t>
  </si>
  <si>
    <t>TMVI0019</t>
  </si>
  <si>
    <t>TMVI0027</t>
  </si>
  <si>
    <t>Conducción de remolques y semirremolques</t>
  </si>
  <si>
    <t>FE022SVL</t>
  </si>
  <si>
    <t>Diseño e implementación del camino escolar seguro y el mapa de riesgos para una movilidad sostenible</t>
  </si>
  <si>
    <t>FE021SVL</t>
  </si>
  <si>
    <t>Diseño de planes de movilidad sostenible</t>
  </si>
  <si>
    <t>Contabilidad, administración y gestión</t>
  </si>
  <si>
    <t>SANP0004</t>
  </si>
  <si>
    <t>Menús para dietas especiales (antes SANP017PO)</t>
  </si>
  <si>
    <t>Gestión de alérgenos en el sector de la restauración</t>
  </si>
  <si>
    <t>COMMCTED</t>
  </si>
  <si>
    <t>Crea tu estrategia digital</t>
  </si>
  <si>
    <t>COMT005PO</t>
  </si>
  <si>
    <t>Atención al cliente discapacitado</t>
  </si>
  <si>
    <t>COMM119PO</t>
  </si>
  <si>
    <t>Cómo elaborar un plan de marketing digital</t>
  </si>
  <si>
    <t>HOTT003PO</t>
  </si>
  <si>
    <t>Turismo</t>
  </si>
  <si>
    <t>Comercialización de productos turísticos</t>
  </si>
  <si>
    <t>HOTU001PO</t>
  </si>
  <si>
    <t>Agroturismo</t>
  </si>
  <si>
    <t>Ecoturismo</t>
  </si>
  <si>
    <t>Seguridad y salud laboral</t>
  </si>
  <si>
    <t>FCOS02</t>
  </si>
  <si>
    <t>Básico de prevención de riesgos laborales</t>
  </si>
  <si>
    <t>FCOI30</t>
  </si>
  <si>
    <t>Teletrabajo. Herramientas imprescindibles</t>
  </si>
  <si>
    <t>FCOI02</t>
  </si>
  <si>
    <t>Alfabetización informática: Informática e Internet</t>
  </si>
  <si>
    <t>SSCE123PO</t>
  </si>
  <si>
    <t>Orientación socio-laboral on line</t>
  </si>
  <si>
    <t>IFCT121</t>
  </si>
  <si>
    <t>Ciberseguridad. Riesgos y amenazas en la red</t>
  </si>
  <si>
    <t>ENAC06</t>
  </si>
  <si>
    <t>Ahorro energético y reciclaje en oficinas</t>
  </si>
  <si>
    <t>Energía y agua</t>
  </si>
  <si>
    <t>Eficiencia energética</t>
  </si>
  <si>
    <t>IFCT030PO</t>
  </si>
  <si>
    <t>Creación, programación y diseño de páginas web</t>
  </si>
  <si>
    <t>F.E.V.S.: Eventos deportivos y espectáculos públicos</t>
  </si>
  <si>
    <t>ADGNCNSS</t>
  </si>
  <si>
    <t>ADGGMOS</t>
  </si>
  <si>
    <t>Desarrollo de soluciones con Microsoft Office Specialist (MOS)</t>
  </si>
  <si>
    <t>AutoCAD 3D (antes IFCT018PO)</t>
  </si>
  <si>
    <t>AutoCAD</t>
  </si>
  <si>
    <t xml:space="preserve">Crea tu tienda on-line con PrestaShop  </t>
  </si>
  <si>
    <t>COMM34</t>
  </si>
  <si>
    <t>Productos digitales</t>
  </si>
  <si>
    <t>IFCD009PO</t>
  </si>
  <si>
    <t>Gestión de contenidos digitales</t>
  </si>
  <si>
    <t>COMM27</t>
  </si>
  <si>
    <t>Digital marketing &amp; automation marketing</t>
  </si>
  <si>
    <t>AGAU25</t>
  </si>
  <si>
    <t>Agricultura ecológica en la explotación agrícola</t>
  </si>
  <si>
    <t>ADGG11</t>
  </si>
  <si>
    <t>Sistemas y plataformas digitales</t>
  </si>
  <si>
    <t>ADGD237PO</t>
  </si>
  <si>
    <t>Resolución de conflictos con clientes</t>
  </si>
  <si>
    <t>Cambio climático y huella de carbono</t>
  </si>
  <si>
    <t>SEAG13</t>
  </si>
  <si>
    <t>FCOI16</t>
  </si>
  <si>
    <t>Creación de contenidos digitales y programación. Nivel intermedio</t>
  </si>
  <si>
    <t>ADGG077PO</t>
  </si>
  <si>
    <t>Técnicas administrativas</t>
  </si>
  <si>
    <t>COMM063PO</t>
  </si>
  <si>
    <t>Gestión y animación del lineal del punto de venta</t>
  </si>
  <si>
    <t>ADGGPGD</t>
  </si>
  <si>
    <t>Presentación gráfica de datos</t>
  </si>
  <si>
    <t>ADGD039PO</t>
  </si>
  <si>
    <t>Contabilidad financiera</t>
  </si>
  <si>
    <t>ADGD078PO</t>
  </si>
  <si>
    <t>Liderazgo y dirección de organizaciones</t>
  </si>
  <si>
    <t>ADGD137PO</t>
  </si>
  <si>
    <t>Gestión empresarial</t>
  </si>
  <si>
    <t>ADGD204PO</t>
  </si>
  <si>
    <t>ADGG035PO</t>
  </si>
  <si>
    <t>AFDP003PO</t>
  </si>
  <si>
    <t>Actuaciones en primeros auxilios</t>
  </si>
  <si>
    <t>COML010PO</t>
  </si>
  <si>
    <t>Política y gestión informatizada de stock</t>
  </si>
  <si>
    <t>COML039PO</t>
  </si>
  <si>
    <t>Conducción de carretillas elevadoras</t>
  </si>
  <si>
    <t>COMM002PO</t>
  </si>
  <si>
    <t>Atención al cliente y calidad del servicio</t>
  </si>
  <si>
    <t>COMT013PO</t>
  </si>
  <si>
    <t>Operativa de caja-terminal punto de venta</t>
  </si>
  <si>
    <t>COMT035PO</t>
  </si>
  <si>
    <t>Facturación electrónica</t>
  </si>
  <si>
    <t>COMT040PO</t>
  </si>
  <si>
    <t>COMT057PO</t>
  </si>
  <si>
    <t>Inglés para el sector de comercio</t>
  </si>
  <si>
    <t>HOTR001PO</t>
  </si>
  <si>
    <t>Análisis sensorial de vinos</t>
  </si>
  <si>
    <t>HOTR032PO</t>
  </si>
  <si>
    <t>HOTR050PO</t>
  </si>
  <si>
    <t>HOTT0009</t>
  </si>
  <si>
    <t>Animación turística</t>
  </si>
  <si>
    <t>IFCD022PO</t>
  </si>
  <si>
    <t>Desarrollo web para comercio electrónico</t>
  </si>
  <si>
    <t>SANP0005</t>
  </si>
  <si>
    <t>SANT101PO</t>
  </si>
  <si>
    <t>Salud y alimentos funcionales</t>
  </si>
  <si>
    <t>SEAG061PO</t>
  </si>
  <si>
    <t>Gestión de residuos de construcción y demolición. RCD</t>
  </si>
  <si>
    <t>Prevención y recuperación</t>
  </si>
  <si>
    <t>Nutrición y dietética (antes SANP020PO)</t>
  </si>
  <si>
    <t>ADGD33</t>
  </si>
  <si>
    <t>Transformación digital</t>
  </si>
  <si>
    <t>IFCT103</t>
  </si>
  <si>
    <t>Ciberseguridad: prevención, análisis y respuesta a incidentes de seguridad</t>
  </si>
  <si>
    <t>Energías renovables</t>
  </si>
  <si>
    <t>ENAE02</t>
  </si>
  <si>
    <t>Tecnologías de las energías renovables</t>
  </si>
  <si>
    <t>Tratamiento y gestión de quejas y reclamaciones (antes ADGD268PO)</t>
  </si>
  <si>
    <t>ADGD0004</t>
  </si>
  <si>
    <t>Didáctica y tecnología aplicada a la formación en línea</t>
  </si>
  <si>
    <t>SSCEDTAFL</t>
  </si>
  <si>
    <t>Manejo avanzado de bases de datos</t>
  </si>
  <si>
    <t>ADGGMABBDD</t>
  </si>
  <si>
    <t>SSCGIDG</t>
  </si>
  <si>
    <t>Plan de igualdad. Desarrollo, implantación, seguimiento y evaluación</t>
  </si>
  <si>
    <t>Herramientas del big data y gobierno del dato</t>
  </si>
  <si>
    <t>IFCD94</t>
  </si>
  <si>
    <t>SEAG16</t>
  </si>
  <si>
    <t>Desarrollo sostenible y gestión ambiental</t>
  </si>
  <si>
    <t>ADGGMADHDC</t>
  </si>
  <si>
    <t>Ciberseguridad</t>
  </si>
  <si>
    <t>IFCTCS</t>
  </si>
  <si>
    <t>AGANBAT</t>
  </si>
  <si>
    <t>Manejo avanzado de hojas de cálculo</t>
  </si>
  <si>
    <t>TMVI0112</t>
  </si>
  <si>
    <t>Conducción profesional de vehículos turismos y furgonetas</t>
  </si>
  <si>
    <t>MF1466</t>
  </si>
  <si>
    <t>Conducción de taxis, turismos y furgonetas, y prestación del servicio</t>
  </si>
  <si>
    <t>UF2385</t>
  </si>
  <si>
    <t>UF2386</t>
  </si>
  <si>
    <t>UF2387</t>
  </si>
  <si>
    <t>Conducción y circulación racional de turismos y furgonetas</t>
  </si>
  <si>
    <t>Operativa del servicio de transporte de turismos y furgonetas</t>
  </si>
  <si>
    <t>Prevención y seguridad en la conducción profesional</t>
  </si>
  <si>
    <t>MF1467</t>
  </si>
  <si>
    <t>Atención a usuarios y relaciones con clientes</t>
  </si>
  <si>
    <t>Ganadería</t>
  </si>
  <si>
    <t>SEADPA</t>
  </si>
  <si>
    <t>Elaboración de platos combinados</t>
  </si>
  <si>
    <t>Gestión de ventas, marketing directo y utilización de redes sociales en la gestión comercial</t>
  </si>
  <si>
    <t>F.E.V.S.: Vigilancia del patrimonio histórico y artístico</t>
  </si>
  <si>
    <t>Logística en bar: Aprovisionamiento y almacenaje de alimentos y bebidas</t>
  </si>
  <si>
    <t>Herramientas en Internet: Comercio electrónico</t>
  </si>
  <si>
    <t>ADGD0018</t>
  </si>
  <si>
    <t>Nóminas y Seguridad Social I</t>
  </si>
  <si>
    <t>SEAG0001</t>
  </si>
  <si>
    <t>Integración de la economía circular en la gestión empresarial</t>
  </si>
  <si>
    <t>ENAC0002</t>
  </si>
  <si>
    <t>Gestión de recursos energéticos en la empresa</t>
  </si>
  <si>
    <t>HOTR0023</t>
  </si>
  <si>
    <t>Servicio en restaurante y bares (antes HOTR064PO)</t>
  </si>
  <si>
    <t>Conducción de carretillas elevadoras (antes COML001PO)</t>
  </si>
  <si>
    <t>ADGD0027</t>
  </si>
  <si>
    <t>Nóminas y Seguridad Social II</t>
  </si>
  <si>
    <t>COMTLTV</t>
  </si>
  <si>
    <t>COMTLVO</t>
  </si>
  <si>
    <t>Las técnicas de venta</t>
  </si>
  <si>
    <t>La venta online</t>
  </si>
  <si>
    <t>IFCTIA</t>
  </si>
  <si>
    <t>Inteligencia artificial</t>
  </si>
  <si>
    <t>ADGNFNEA</t>
  </si>
  <si>
    <t>AFDP001PO</t>
  </si>
  <si>
    <t>Accidentes infantiles. Previnfant "Guía formativa para la rápida actuación en accidentes infantiles"</t>
  </si>
  <si>
    <t>HOTR0034</t>
  </si>
  <si>
    <t>Productos de pastelería y repostería</t>
  </si>
  <si>
    <t>Habilidades y herramientas para la mejora profesional (antes FCOO0002)</t>
  </si>
  <si>
    <t>CTRO0002</t>
  </si>
  <si>
    <t>Competencia transversal</t>
  </si>
  <si>
    <t>IFCT0109</t>
  </si>
  <si>
    <t>Seguridad informática</t>
  </si>
  <si>
    <t>MF0486</t>
  </si>
  <si>
    <t>Seguridad en equipos informáticos</t>
  </si>
  <si>
    <t>MF0487</t>
  </si>
  <si>
    <t>Auditoría de seguridad informática</t>
  </si>
  <si>
    <t>Gestión de incidentes de seguridad informática</t>
  </si>
  <si>
    <t>MF0489</t>
  </si>
  <si>
    <t>Sistemas seguros de acceso y transmisión de datos</t>
  </si>
  <si>
    <t>MF0488</t>
  </si>
  <si>
    <t>MF0490</t>
  </si>
  <si>
    <t>Gestión de servicios en el sistema informático</t>
  </si>
  <si>
    <t>Aspectos medioambientales</t>
  </si>
  <si>
    <t>FCOA07</t>
  </si>
  <si>
    <t>Sensibilización en materia de sostenibilidad</t>
  </si>
  <si>
    <t>IFCT0022</t>
  </si>
  <si>
    <t>IFCT0209</t>
  </si>
  <si>
    <t>Sistemas microinformáticos</t>
  </si>
  <si>
    <t>MF0219</t>
  </si>
  <si>
    <t>UF0852</t>
  </si>
  <si>
    <t>UF0853</t>
  </si>
  <si>
    <t>MF0220</t>
  </si>
  <si>
    <t>Implantación de los elementos de la red local</t>
  </si>
  <si>
    <t>UF0854</t>
  </si>
  <si>
    <t>Instalación y configuración de los nodos de una red de área local</t>
  </si>
  <si>
    <t>UF0855</t>
  </si>
  <si>
    <t>Verificación y resolución de incidencias en una red de área local</t>
  </si>
  <si>
    <t>MF0221</t>
  </si>
  <si>
    <t>Instalación y configuración de aplicaciones informáticas</t>
  </si>
  <si>
    <t>UF0856</t>
  </si>
  <si>
    <t>Asistencia de usuarios en el uso de aplicaciones ofimáticas y de correo</t>
  </si>
  <si>
    <t>UF0857</t>
  </si>
  <si>
    <t>Elaboración de documentos de texto</t>
  </si>
  <si>
    <t>UF0858</t>
  </si>
  <si>
    <t>Elaboración de hojas de cálculo</t>
  </si>
  <si>
    <t>UF0859</t>
  </si>
  <si>
    <t>Elaboración de presentaciones</t>
  </si>
  <si>
    <t>UF0860</t>
  </si>
  <si>
    <t>Elaboración y modificación de imágenes u otros elementos gráficos</t>
  </si>
  <si>
    <t>MF0222</t>
  </si>
  <si>
    <t>Aplicaciones microinformáticas</t>
  </si>
  <si>
    <t>Instalación y configuración de sistemas operativos (transversal)</t>
  </si>
  <si>
    <t>Instalación y actualización de sistemas operativos (transversal)</t>
  </si>
  <si>
    <t>Explotación de las funcionalidades del sistema microinformático (transversal)</t>
  </si>
  <si>
    <t>SSC320</t>
  </si>
  <si>
    <t>ADGD267PO</t>
  </si>
  <si>
    <t>Tramites on-line con la administración</t>
  </si>
  <si>
    <t>MF2384</t>
  </si>
  <si>
    <t>Estrategias de marketing y posicionamiento</t>
  </si>
  <si>
    <t>RWA</t>
  </si>
  <si>
    <t>RWB365</t>
  </si>
  <si>
    <t>Outlook 365</t>
  </si>
  <si>
    <t>ADGGOUT365</t>
  </si>
  <si>
    <t>ADGGEXB365</t>
  </si>
  <si>
    <t>ADGGEXAV365</t>
  </si>
  <si>
    <t>Access 365 básico</t>
  </si>
  <si>
    <t>Access 365 avanzado</t>
  </si>
  <si>
    <t>ADGGACB365</t>
  </si>
  <si>
    <t>ADGGACA365</t>
  </si>
  <si>
    <t>Excel 365 básico</t>
  </si>
  <si>
    <t>Excel 365 avanzado</t>
  </si>
  <si>
    <t>Word 365 avanzado</t>
  </si>
  <si>
    <t>Word 365 básico</t>
  </si>
  <si>
    <t>IFCTCIBSEG</t>
  </si>
  <si>
    <t>ADGDAOCE</t>
  </si>
  <si>
    <t>Aplicaciones ofimáticas y el correo electrónico</t>
  </si>
  <si>
    <t>Uso del procesador de texto y creación de documentos</t>
  </si>
  <si>
    <t>Uso y creación de hojas de cálculo</t>
  </si>
  <si>
    <t>ADGDUCHC</t>
  </si>
  <si>
    <t>Uso y creación de representaciones y retoque de imágenes</t>
  </si>
  <si>
    <t>COM708</t>
  </si>
  <si>
    <t>Procesos grupales y educativos en el tiempo libre infantil y juvenil</t>
  </si>
  <si>
    <t>Gestión del posicionamiento SEM</t>
  </si>
  <si>
    <t>ADGDGPBSEO</t>
  </si>
  <si>
    <t>Gestión de posicionamiento en buscadores. SEO</t>
  </si>
  <si>
    <t>COMTACRM-N1</t>
  </si>
  <si>
    <t>COMTACRM-N2</t>
  </si>
  <si>
    <t>COMMPESM-N1</t>
  </si>
  <si>
    <t>COMMPESM-N2</t>
  </si>
  <si>
    <t>Plan estratégico de Social Media. Nivel I</t>
  </si>
  <si>
    <t>Plan estratégico de Social Media. Nivel II</t>
  </si>
  <si>
    <t>ADGDPBSEO-N3</t>
  </si>
  <si>
    <t>Posicionamiento orgánico en buscadores (SEO). Nivel I</t>
  </si>
  <si>
    <t>Posicionamiento orgánico en buscadores (SEO). Nivel II</t>
  </si>
  <si>
    <t>Posicionamiento orgánico en buscadores (SEO). Nivel III</t>
  </si>
  <si>
    <t>MF2385-N2</t>
  </si>
  <si>
    <t>MF2385-N1</t>
  </si>
  <si>
    <t>ADGNFE</t>
  </si>
  <si>
    <t>SSCG066PO</t>
  </si>
  <si>
    <t>Orientacion sociolaboral para la inclusión</t>
  </si>
  <si>
    <t>CTRE0003</t>
  </si>
  <si>
    <t>Asesoramiento para la creación de empresas (antes FCOX0003)</t>
  </si>
  <si>
    <t>Emprendimiento</t>
  </si>
  <si>
    <t>Tutoría y enseñanzas para e-learning</t>
  </si>
  <si>
    <t>COMM14</t>
  </si>
  <si>
    <t>Big Data y transformación digital</t>
  </si>
  <si>
    <t>ADGG084PO</t>
  </si>
  <si>
    <t>Word. Nivel avanzado</t>
  </si>
  <si>
    <t>ADGN049PO</t>
  </si>
  <si>
    <t>Fiscalidad en la PYME</t>
  </si>
  <si>
    <t>HOTR0048</t>
  </si>
  <si>
    <t>HOTR055PO</t>
  </si>
  <si>
    <t>Cocina para celíacos</t>
  </si>
  <si>
    <t>Planificación de menús y dietas especiales</t>
  </si>
  <si>
    <t>SSCG006PO</t>
  </si>
  <si>
    <t>Aplicación de la ley de la dependencia</t>
  </si>
  <si>
    <t xml:space="preserve">SSCG01 </t>
  </si>
  <si>
    <t>Atención sociosanitaria a personas dependientes con Alzheimer u otras demencias en instituciones sociales</t>
  </si>
  <si>
    <t>Digitales / Ofimática / TICs</t>
  </si>
  <si>
    <t>CTRD0015</t>
  </si>
  <si>
    <t>CTRD0016</t>
  </si>
  <si>
    <t>CTRD0017</t>
  </si>
  <si>
    <t>CTRD0018</t>
  </si>
  <si>
    <t>TikTok para empresas (antes FCOI0016)</t>
  </si>
  <si>
    <t>Whatsapp Business para mejorar la comunicación con los clientes (antes FCOI0018)</t>
  </si>
  <si>
    <t>Twitter para el negocio (antes FCOI0017)</t>
  </si>
  <si>
    <t>Linkedin: funcionalidades, posicionamiento y desarrollo profesional (antes FCOI0015)</t>
  </si>
  <si>
    <t>SSC564</t>
  </si>
  <si>
    <t>Atención sociosanitaria en instituciones sociales</t>
  </si>
  <si>
    <t>MF2259</t>
  </si>
  <si>
    <t>Desarrollo de las intervenciones de atención personal</t>
  </si>
  <si>
    <t>MF2260</t>
  </si>
  <si>
    <t>Atención biopsicosocial a personas en situación de dependencia y/o con discapacidad</t>
  </si>
  <si>
    <t>MF2261</t>
  </si>
  <si>
    <t>Apoyos en las actividades básicas de la vida diaria (ABVD) a personas en situación de dependencia y/o con discapacidad</t>
  </si>
  <si>
    <t>MF0272</t>
  </si>
  <si>
    <t>?</t>
  </si>
  <si>
    <t>Actividades en el tiempo libre educativo y otros ámbitos de educación no formal</t>
  </si>
  <si>
    <t>SSC448</t>
  </si>
  <si>
    <t>Gestión de materiales, medios y recursos didácticos en formación profesional para el empleo</t>
  </si>
  <si>
    <t>Orientación laboral en la formación profesional para el empleo</t>
  </si>
  <si>
    <t>MF2689</t>
  </si>
  <si>
    <t>Atención sociosanitaria a personas en situación de dependencia y/o con discapacidad en instituciones sociales -Según R.D. 151/2022- (antes SSC0208)</t>
  </si>
  <si>
    <t>Habilitación para la Docencia en grados A, B y C del Sistema de Formación Profesional -Según R.D. 545/2023- (antes SSCE0110)</t>
  </si>
  <si>
    <t>Dinamización de actividades de tiempo libre educativo infantil y juvenil - Según R.D. 151/2022- (antes SSCB0209)</t>
  </si>
  <si>
    <t>Aprende a usar un CRM. Nivel I</t>
  </si>
  <si>
    <t>Aprende a usar un CRM. Nivel II</t>
  </si>
  <si>
    <t>Formación sanitaria general básica</t>
  </si>
  <si>
    <t>SANTFSGB</t>
  </si>
  <si>
    <t>IFCT117</t>
  </si>
  <si>
    <t>Introducción a la inteligencia artificial</t>
  </si>
  <si>
    <t>SEAD145PO</t>
  </si>
  <si>
    <t>Prevención de Riesgos Laborales: Ergonomía en la Pantalla de Visualización de Datos (PVD)</t>
  </si>
  <si>
    <t>SANTFSG</t>
  </si>
  <si>
    <t>Formación sanitaria general</t>
  </si>
  <si>
    <t>AGAN001PO</t>
  </si>
  <si>
    <t>Bienestar animal en el transporte de animales vivos</t>
  </si>
  <si>
    <t xml:space="preserve">ADGD0210 </t>
  </si>
  <si>
    <t>Creación y gestión de microempresas</t>
  </si>
  <si>
    <t>COMT0411</t>
  </si>
  <si>
    <t>Gestión comercial de ventas</t>
  </si>
  <si>
    <t>HOTA0308</t>
  </si>
  <si>
    <t>Recepción en alojamientos</t>
  </si>
  <si>
    <t>HOTU0109</t>
  </si>
  <si>
    <t>Alojamiento rural</t>
  </si>
  <si>
    <t>HOTR0408</t>
  </si>
  <si>
    <t>Cocina</t>
  </si>
  <si>
    <t>HOTR0109</t>
  </si>
  <si>
    <t>Operaciones básicas de pastelería</t>
  </si>
  <si>
    <t>HOTI0108</t>
  </si>
  <si>
    <t>Promoción turistica local e información al visitante</t>
  </si>
  <si>
    <t>Imagen personal</t>
  </si>
  <si>
    <t>Estética</t>
  </si>
  <si>
    <t>IMPP0208</t>
  </si>
  <si>
    <t>Servicios estéticos de higiene, depilación y maquillaje</t>
  </si>
  <si>
    <t>Atención solicial</t>
  </si>
  <si>
    <t>SSCS0108</t>
  </si>
  <si>
    <t>Atención sociosanitaria a personas en 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</si>
</sst>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1D1C1D"/>
      <name val="Calibri"/>
      <family val="2"/>
      <scheme val="minor"/>
    </font>
    <font>
      <sz val="12"/>
      <color rgb="FF68613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7689"/>
        <bgColor indexed="64"/>
      </patternFill>
    </fill>
    <fill>
      <patternFill patternType="solid">
        <fgColor rgb="FFDDD9C4"/>
        <bgColor indexed="64"/>
      </patternFill>
    </fill>
  </fills>
  <borders count="1">
    <border>
      <left/>
      <right/>
      <top/>
      <bottom/>
      <diagonal/>
    </border>
  </borders>
  <cellStyleXfs count="3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top"/>
    </xf>
    <xf numFmtId="0" fontId="7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6" fillId="3" borderId="0" xfId="0" applyFont="1" applyFill="1"/>
    <xf numFmtId="0" fontId="5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6" fillId="3" borderId="0" xfId="0" applyFont="1" applyFill="1" applyAlignment="1">
      <alignment wrapText="1"/>
    </xf>
    <xf numFmtId="0" fontId="5" fillId="3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horizontal="right" vertical="top"/>
    </xf>
    <xf numFmtId="0" fontId="9" fillId="0" borderId="0" xfId="0" applyFont="1" applyAlignment="1">
      <alignment vertical="top"/>
    </xf>
    <xf numFmtId="0" fontId="0" fillId="0" borderId="0" xfId="0" applyAlignment="1">
      <alignment horizontal="left" vertical="center" wrapText="1"/>
    </xf>
    <xf numFmtId="0" fontId="8" fillId="0" borderId="0" xfId="0" applyFont="1"/>
    <xf numFmtId="0" fontId="0" fillId="0" borderId="0" xfId="0" applyAlignment="1">
      <alignment vertical="center" wrapText="1"/>
    </xf>
  </cellXfs>
  <cellStyles count="33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rgb="FF68613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68613C"/>
      <color rgb="FFDDD9C4"/>
      <color rgb="FF007689"/>
      <color rgb="FF81784B"/>
      <color rgb="FFC4D79B"/>
      <color rgb="FFA2C2E8"/>
      <color rgb="FFFAFAFA"/>
      <color rgb="FFF2DCDB"/>
      <color rgb="FFFF99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57325</xdr:rowOff>
    </xdr:from>
    <xdr:to>
      <xdr:col>0</xdr:col>
      <xdr:colOff>1136144</xdr:colOff>
      <xdr:row>0</xdr:row>
      <xdr:rowOff>260429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020172-30AB-46D0-8244-CA4E1FADC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7150" y="57325"/>
          <a:ext cx="1078994" cy="2031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57325</xdr:rowOff>
    </xdr:from>
    <xdr:to>
      <xdr:col>0</xdr:col>
      <xdr:colOff>1136144</xdr:colOff>
      <xdr:row>0</xdr:row>
      <xdr:rowOff>260429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3F154B-BEC4-43F2-AD02-2DC092507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7150" y="57325"/>
          <a:ext cx="1078994" cy="2031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57325</xdr:rowOff>
    </xdr:from>
    <xdr:to>
      <xdr:col>0</xdr:col>
      <xdr:colOff>1136144</xdr:colOff>
      <xdr:row>0</xdr:row>
      <xdr:rowOff>260429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5E35C1-529D-4D4F-B6CF-20339B361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7150" y="57325"/>
          <a:ext cx="1078994" cy="2031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57325</xdr:rowOff>
    </xdr:from>
    <xdr:to>
      <xdr:col>0</xdr:col>
      <xdr:colOff>1136144</xdr:colOff>
      <xdr:row>0</xdr:row>
      <xdr:rowOff>260429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C9F31-55B0-4715-8839-F57C662CB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7150" y="57325"/>
          <a:ext cx="1078994" cy="20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324"/>
  <sheetViews>
    <sheetView tabSelected="1" zoomScaleNormal="100" zoomScalePageLayoutView="90" workbookViewId="0">
      <pane ySplit="1" topLeftCell="A2" activePane="bottomLeft" state="frozen"/>
      <selection pane="bottomLeft" activeCell="A2" sqref="A2"/>
    </sheetView>
  </sheetViews>
  <sheetFormatPr baseColWidth="10" defaultRowHeight="15.75" x14ac:dyDescent="0.25"/>
  <cols>
    <col min="1" max="1" width="35.5" style="2" bestFit="1" customWidth="1"/>
    <col min="2" max="2" width="36.875" style="2" bestFit="1" customWidth="1"/>
    <col min="3" max="3" width="13.25" customWidth="1"/>
    <col min="4" max="4" width="65.375" style="1" customWidth="1"/>
    <col min="5" max="5" width="8.625" style="13" bestFit="1" customWidth="1"/>
    <col min="6" max="9" width="10.875"/>
    <col min="10" max="10" width="15" customWidth="1"/>
    <col min="11" max="11" width="51.875" customWidth="1"/>
  </cols>
  <sheetData>
    <row r="1" spans="1:5" ht="60" customHeight="1" x14ac:dyDescent="0.25">
      <c r="A1" s="17" t="s">
        <v>812</v>
      </c>
      <c r="B1" s="17" t="s">
        <v>790</v>
      </c>
      <c r="C1" s="18" t="s">
        <v>538</v>
      </c>
      <c r="D1" s="19" t="s">
        <v>539</v>
      </c>
      <c r="E1" s="20" t="s">
        <v>1262</v>
      </c>
    </row>
    <row r="2" spans="1:5" x14ac:dyDescent="0.25">
      <c r="A2" t="s">
        <v>799</v>
      </c>
      <c r="B2" t="s">
        <v>786</v>
      </c>
      <c r="C2" t="s">
        <v>451</v>
      </c>
      <c r="D2" s="1" t="s">
        <v>796</v>
      </c>
      <c r="E2" s="6">
        <v>550</v>
      </c>
    </row>
    <row r="3" spans="1:5" x14ac:dyDescent="0.25">
      <c r="A3" t="s">
        <v>799</v>
      </c>
      <c r="B3" t="s">
        <v>786</v>
      </c>
      <c r="C3" t="s">
        <v>452</v>
      </c>
      <c r="D3" s="1" t="s">
        <v>526</v>
      </c>
      <c r="E3" s="6">
        <v>670</v>
      </c>
    </row>
    <row r="4" spans="1:5" x14ac:dyDescent="0.25">
      <c r="A4" t="s">
        <v>799</v>
      </c>
      <c r="B4" t="s">
        <v>786</v>
      </c>
      <c r="C4" t="s">
        <v>1686</v>
      </c>
      <c r="D4" s="1" t="s">
        <v>1687</v>
      </c>
      <c r="E4" s="6">
        <v>480</v>
      </c>
    </row>
    <row r="5" spans="1:5" x14ac:dyDescent="0.25">
      <c r="A5" t="s">
        <v>799</v>
      </c>
      <c r="B5" t="s">
        <v>786</v>
      </c>
      <c r="C5" t="s">
        <v>789</v>
      </c>
      <c r="D5" s="1" t="s">
        <v>525</v>
      </c>
      <c r="E5" s="6">
        <v>550</v>
      </c>
    </row>
    <row r="6" spans="1:5" x14ac:dyDescent="0.25">
      <c r="A6" t="s">
        <v>799</v>
      </c>
      <c r="B6" t="s">
        <v>769</v>
      </c>
      <c r="C6" t="s">
        <v>436</v>
      </c>
      <c r="D6" s="1" t="s">
        <v>520</v>
      </c>
      <c r="E6" s="6">
        <v>680</v>
      </c>
    </row>
    <row r="7" spans="1:5" x14ac:dyDescent="0.25">
      <c r="A7" t="s">
        <v>799</v>
      </c>
      <c r="B7" t="s">
        <v>769</v>
      </c>
      <c r="C7" t="s">
        <v>457</v>
      </c>
      <c r="D7" s="1" t="s">
        <v>530</v>
      </c>
      <c r="E7" s="6">
        <v>390</v>
      </c>
    </row>
    <row r="8" spans="1:5" x14ac:dyDescent="0.25">
      <c r="A8" t="s">
        <v>799</v>
      </c>
      <c r="B8" t="s">
        <v>769</v>
      </c>
      <c r="C8" t="s">
        <v>462</v>
      </c>
      <c r="D8" s="1" t="s">
        <v>544</v>
      </c>
      <c r="E8" s="6">
        <v>360</v>
      </c>
    </row>
    <row r="9" spans="1:5" x14ac:dyDescent="0.25">
      <c r="A9" s="2" t="s">
        <v>937</v>
      </c>
      <c r="B9" s="2" t="s">
        <v>938</v>
      </c>
      <c r="C9" t="s">
        <v>440</v>
      </c>
      <c r="D9" s="1" t="s">
        <v>467</v>
      </c>
      <c r="E9" s="6">
        <v>250</v>
      </c>
    </row>
    <row r="10" spans="1:5" x14ac:dyDescent="0.25">
      <c r="A10" s="2" t="s">
        <v>937</v>
      </c>
      <c r="B10" s="2" t="s">
        <v>938</v>
      </c>
      <c r="C10" t="s">
        <v>454</v>
      </c>
      <c r="D10" s="1" t="s">
        <v>528</v>
      </c>
      <c r="E10" s="6">
        <v>390</v>
      </c>
    </row>
    <row r="11" spans="1:5" x14ac:dyDescent="0.25">
      <c r="A11" s="3" t="s">
        <v>800</v>
      </c>
      <c r="B11" s="3" t="s">
        <v>833</v>
      </c>
      <c r="C11" t="s">
        <v>449</v>
      </c>
      <c r="D11" s="1" t="s">
        <v>471</v>
      </c>
      <c r="E11" s="6">
        <v>560</v>
      </c>
    </row>
    <row r="12" spans="1:5" x14ac:dyDescent="0.25">
      <c r="A12" s="3" t="s">
        <v>801</v>
      </c>
      <c r="B12" s="3" t="s">
        <v>742</v>
      </c>
      <c r="C12" t="s">
        <v>795</v>
      </c>
      <c r="D12" s="1" t="s">
        <v>798</v>
      </c>
      <c r="E12" s="6">
        <v>420</v>
      </c>
    </row>
    <row r="13" spans="1:5" x14ac:dyDescent="0.25">
      <c r="A13" s="3" t="s">
        <v>801</v>
      </c>
      <c r="B13" s="3" t="s">
        <v>742</v>
      </c>
      <c r="C13" t="s">
        <v>794</v>
      </c>
      <c r="D13" s="1" t="s">
        <v>797</v>
      </c>
      <c r="E13" s="6">
        <v>620</v>
      </c>
    </row>
    <row r="14" spans="1:5" x14ac:dyDescent="0.25">
      <c r="A14" s="3" t="s">
        <v>801</v>
      </c>
      <c r="B14" s="3" t="s">
        <v>742</v>
      </c>
      <c r="C14" t="s">
        <v>439</v>
      </c>
      <c r="D14" s="1" t="s">
        <v>437</v>
      </c>
      <c r="E14" s="6">
        <v>230</v>
      </c>
    </row>
    <row r="15" spans="1:5" x14ac:dyDescent="0.25">
      <c r="A15" s="3" t="s">
        <v>801</v>
      </c>
      <c r="B15" s="3" t="s">
        <v>742</v>
      </c>
      <c r="C15" t="s">
        <v>1688</v>
      </c>
      <c r="D15" s="1" t="s">
        <v>1689</v>
      </c>
      <c r="E15" s="6">
        <v>530</v>
      </c>
    </row>
    <row r="16" spans="1:5" x14ac:dyDescent="0.25">
      <c r="A16" s="3" t="s">
        <v>801</v>
      </c>
      <c r="B16" s="3" t="s">
        <v>742</v>
      </c>
      <c r="C16" t="s">
        <v>441</v>
      </c>
      <c r="D16" s="1" t="s">
        <v>468</v>
      </c>
      <c r="E16" s="6">
        <v>510</v>
      </c>
    </row>
    <row r="17" spans="1:5" x14ac:dyDescent="0.25">
      <c r="A17" s="3" t="s">
        <v>801</v>
      </c>
      <c r="B17" s="2" t="s">
        <v>939</v>
      </c>
      <c r="C17" t="s">
        <v>438</v>
      </c>
      <c r="D17" s="1" t="s">
        <v>535</v>
      </c>
      <c r="E17" s="6">
        <v>170</v>
      </c>
    </row>
    <row r="18" spans="1:5" x14ac:dyDescent="0.25">
      <c r="A18" s="3" t="s">
        <v>801</v>
      </c>
      <c r="B18" s="2" t="s">
        <v>729</v>
      </c>
      <c r="C18" t="s">
        <v>453</v>
      </c>
      <c r="D18" s="1" t="s">
        <v>527</v>
      </c>
      <c r="E18" s="6">
        <v>310</v>
      </c>
    </row>
    <row r="19" spans="1:5" x14ac:dyDescent="0.25">
      <c r="A19" t="s">
        <v>803</v>
      </c>
      <c r="B19" t="s">
        <v>1385</v>
      </c>
      <c r="C19" t="s">
        <v>1692</v>
      </c>
      <c r="D19" s="1" t="s">
        <v>1693</v>
      </c>
      <c r="E19" s="6">
        <v>540</v>
      </c>
    </row>
    <row r="20" spans="1:5" x14ac:dyDescent="0.25">
      <c r="A20" t="s">
        <v>803</v>
      </c>
      <c r="B20" t="s">
        <v>863</v>
      </c>
      <c r="C20" t="s">
        <v>460</v>
      </c>
      <c r="D20" s="1" t="s">
        <v>474</v>
      </c>
      <c r="E20" s="6">
        <v>300</v>
      </c>
    </row>
    <row r="21" spans="1:5" x14ac:dyDescent="0.25">
      <c r="A21" t="s">
        <v>803</v>
      </c>
      <c r="B21" t="s">
        <v>863</v>
      </c>
      <c r="C21" t="s">
        <v>1690</v>
      </c>
      <c r="D21" s="1" t="s">
        <v>1691</v>
      </c>
      <c r="E21" s="6">
        <v>510</v>
      </c>
    </row>
    <row r="22" spans="1:5" x14ac:dyDescent="0.25">
      <c r="A22" t="s">
        <v>803</v>
      </c>
      <c r="B22" t="s">
        <v>865</v>
      </c>
      <c r="C22" t="s">
        <v>459</v>
      </c>
      <c r="D22" s="1" t="s">
        <v>473</v>
      </c>
      <c r="E22" s="6">
        <v>270</v>
      </c>
    </row>
    <row r="23" spans="1:5" x14ac:dyDescent="0.25">
      <c r="A23" t="s">
        <v>803</v>
      </c>
      <c r="B23" t="s">
        <v>865</v>
      </c>
      <c r="C23" t="s">
        <v>1696</v>
      </c>
      <c r="D23" s="1" t="s">
        <v>1697</v>
      </c>
      <c r="E23" s="6">
        <v>330</v>
      </c>
    </row>
    <row r="24" spans="1:5" x14ac:dyDescent="0.25">
      <c r="A24" t="s">
        <v>803</v>
      </c>
      <c r="B24" t="s">
        <v>865</v>
      </c>
      <c r="C24" t="s">
        <v>461</v>
      </c>
      <c r="D24" s="1" t="s">
        <v>545</v>
      </c>
      <c r="E24" s="6">
        <v>210</v>
      </c>
    </row>
    <row r="25" spans="1:5" x14ac:dyDescent="0.25">
      <c r="A25" t="s">
        <v>803</v>
      </c>
      <c r="B25" t="s">
        <v>865</v>
      </c>
      <c r="C25" t="s">
        <v>458</v>
      </c>
      <c r="D25" s="1" t="s">
        <v>531</v>
      </c>
      <c r="E25" s="6">
        <v>210</v>
      </c>
    </row>
    <row r="26" spans="1:5" x14ac:dyDescent="0.25">
      <c r="A26" t="s">
        <v>803</v>
      </c>
      <c r="B26" t="s">
        <v>865</v>
      </c>
      <c r="C26" t="s">
        <v>1694</v>
      </c>
      <c r="D26" t="s">
        <v>1695</v>
      </c>
      <c r="E26" s="6">
        <v>730</v>
      </c>
    </row>
    <row r="27" spans="1:5" x14ac:dyDescent="0.25">
      <c r="A27" t="s">
        <v>803</v>
      </c>
      <c r="B27" t="s">
        <v>865</v>
      </c>
      <c r="C27" t="s">
        <v>464</v>
      </c>
      <c r="D27" s="1" t="s">
        <v>542</v>
      </c>
      <c r="E27" s="6">
        <v>560</v>
      </c>
    </row>
    <row r="28" spans="1:5" x14ac:dyDescent="0.25">
      <c r="A28" t="s">
        <v>803</v>
      </c>
      <c r="B28" t="s">
        <v>865</v>
      </c>
      <c r="C28" t="s">
        <v>465</v>
      </c>
      <c r="D28" s="1" t="s">
        <v>541</v>
      </c>
      <c r="E28" s="6">
        <v>500</v>
      </c>
    </row>
    <row r="29" spans="1:5" x14ac:dyDescent="0.25">
      <c r="A29" t="s">
        <v>803</v>
      </c>
      <c r="B29" t="s">
        <v>1382</v>
      </c>
      <c r="C29" t="s">
        <v>1698</v>
      </c>
      <c r="D29" s="1" t="s">
        <v>1699</v>
      </c>
      <c r="E29" s="6">
        <v>570</v>
      </c>
    </row>
    <row r="30" spans="1:5" x14ac:dyDescent="0.25">
      <c r="A30" t="s">
        <v>1700</v>
      </c>
      <c r="B30" t="s">
        <v>1701</v>
      </c>
      <c r="C30" t="s">
        <v>1702</v>
      </c>
      <c r="D30" s="1" t="s">
        <v>1703</v>
      </c>
      <c r="E30" s="6">
        <v>480</v>
      </c>
    </row>
    <row r="31" spans="1:5" x14ac:dyDescent="0.25">
      <c r="A31" t="s">
        <v>804</v>
      </c>
      <c r="B31" t="s">
        <v>872</v>
      </c>
      <c r="C31" t="s">
        <v>456</v>
      </c>
      <c r="D31" s="1" t="s">
        <v>529</v>
      </c>
      <c r="E31" s="6">
        <v>260</v>
      </c>
    </row>
    <row r="32" spans="1:5" x14ac:dyDescent="0.25">
      <c r="A32" t="s">
        <v>874</v>
      </c>
      <c r="B32" t="s">
        <v>875</v>
      </c>
      <c r="C32" t="s">
        <v>446</v>
      </c>
      <c r="D32" s="1" t="s">
        <v>470</v>
      </c>
      <c r="E32" s="6">
        <v>480</v>
      </c>
    </row>
    <row r="33" spans="1:5" x14ac:dyDescent="0.25">
      <c r="A33" s="2" t="s">
        <v>874</v>
      </c>
      <c r="B33" s="2" t="s">
        <v>877</v>
      </c>
      <c r="C33" t="s">
        <v>1539</v>
      </c>
      <c r="D33" s="1" t="s">
        <v>1540</v>
      </c>
      <c r="E33" s="6">
        <v>420</v>
      </c>
    </row>
    <row r="34" spans="1:5" x14ac:dyDescent="0.25">
      <c r="A34" s="2" t="s">
        <v>874</v>
      </c>
      <c r="B34" s="2" t="s">
        <v>877</v>
      </c>
      <c r="C34" t="s">
        <v>1555</v>
      </c>
      <c r="D34" s="1" t="s">
        <v>1556</v>
      </c>
      <c r="E34" s="6">
        <v>560</v>
      </c>
    </row>
    <row r="35" spans="1:5" x14ac:dyDescent="0.25">
      <c r="A35" s="3" t="s">
        <v>808</v>
      </c>
      <c r="B35" s="3" t="s">
        <v>723</v>
      </c>
      <c r="C35" t="s">
        <v>442</v>
      </c>
      <c r="D35" s="1" t="s">
        <v>724</v>
      </c>
      <c r="E35" s="6">
        <v>340</v>
      </c>
    </row>
    <row r="36" spans="1:5" x14ac:dyDescent="0.25">
      <c r="A36" s="3" t="s">
        <v>808</v>
      </c>
      <c r="B36" s="3" t="s">
        <v>723</v>
      </c>
      <c r="C36" t="s">
        <v>466</v>
      </c>
      <c r="D36" s="1" t="s">
        <v>537</v>
      </c>
      <c r="E36" s="6">
        <v>400</v>
      </c>
    </row>
    <row r="37" spans="1:5" x14ac:dyDescent="0.25">
      <c r="A37" s="3" t="s">
        <v>809</v>
      </c>
      <c r="B37" s="3" t="s">
        <v>1249</v>
      </c>
      <c r="C37" t="s">
        <v>477</v>
      </c>
      <c r="D37" s="1" t="s">
        <v>476</v>
      </c>
      <c r="E37" s="6">
        <v>290</v>
      </c>
    </row>
    <row r="38" spans="1:5" x14ac:dyDescent="0.25">
      <c r="A38" s="3" t="s">
        <v>809</v>
      </c>
      <c r="B38" s="3" t="s">
        <v>1249</v>
      </c>
      <c r="C38" t="s">
        <v>475</v>
      </c>
      <c r="D38" s="1" t="s">
        <v>536</v>
      </c>
      <c r="E38" s="6">
        <v>310</v>
      </c>
    </row>
    <row r="39" spans="1:5" ht="31.5" x14ac:dyDescent="0.25">
      <c r="A39" s="3" t="s">
        <v>810</v>
      </c>
      <c r="B39" s="3" t="s">
        <v>697</v>
      </c>
      <c r="C39" s="3" t="s">
        <v>1656</v>
      </c>
      <c r="D39" s="1" t="s">
        <v>1673</v>
      </c>
      <c r="E39" s="6">
        <v>270</v>
      </c>
    </row>
    <row r="40" spans="1:5" x14ac:dyDescent="0.25">
      <c r="A40" s="3" t="s">
        <v>810</v>
      </c>
      <c r="B40" s="3" t="s">
        <v>697</v>
      </c>
      <c r="C40" s="3" t="s">
        <v>447</v>
      </c>
      <c r="D40" s="1" t="s">
        <v>523</v>
      </c>
      <c r="E40" s="6">
        <v>150</v>
      </c>
    </row>
    <row r="41" spans="1:5" ht="34.5" customHeight="1" x14ac:dyDescent="0.25">
      <c r="A41" s="3" t="s">
        <v>810</v>
      </c>
      <c r="B41" s="3" t="s">
        <v>697</v>
      </c>
      <c r="C41" s="3" t="s">
        <v>448</v>
      </c>
      <c r="D41" s="1" t="s">
        <v>524</v>
      </c>
      <c r="E41" s="6">
        <v>290</v>
      </c>
    </row>
    <row r="42" spans="1:5" ht="47.25" x14ac:dyDescent="0.25">
      <c r="A42" s="14" t="s">
        <v>810</v>
      </c>
      <c r="B42" s="3" t="s">
        <v>693</v>
      </c>
      <c r="C42" s="3" t="s">
        <v>1583</v>
      </c>
      <c r="D42" s="10" t="s">
        <v>1671</v>
      </c>
      <c r="E42" s="6">
        <v>450</v>
      </c>
    </row>
    <row r="43" spans="1:5" x14ac:dyDescent="0.25">
      <c r="A43" s="3" t="s">
        <v>810</v>
      </c>
      <c r="B43" s="3" t="s">
        <v>693</v>
      </c>
      <c r="C43" s="3" t="s">
        <v>455</v>
      </c>
      <c r="D43" s="1" t="s">
        <v>472</v>
      </c>
      <c r="E43" s="6">
        <v>340</v>
      </c>
    </row>
    <row r="44" spans="1:5" x14ac:dyDescent="0.25">
      <c r="A44" s="3" t="s">
        <v>810</v>
      </c>
      <c r="B44" s="3" t="s">
        <v>693</v>
      </c>
      <c r="C44" s="14" t="s">
        <v>699</v>
      </c>
      <c r="D44" s="29" t="s">
        <v>698</v>
      </c>
      <c r="E44" s="6">
        <v>450</v>
      </c>
    </row>
    <row r="45" spans="1:5" x14ac:dyDescent="0.25">
      <c r="A45" s="3" t="s">
        <v>810</v>
      </c>
      <c r="B45" s="10" t="s">
        <v>1704</v>
      </c>
      <c r="C45" s="12" t="s">
        <v>1705</v>
      </c>
      <c r="D45" s="31" t="s">
        <v>1706</v>
      </c>
      <c r="E45" s="6">
        <v>480</v>
      </c>
    </row>
    <row r="46" spans="1:5" ht="31.5" x14ac:dyDescent="0.25">
      <c r="A46" s="3" t="s">
        <v>810</v>
      </c>
      <c r="B46" s="3" t="s">
        <v>691</v>
      </c>
      <c r="C46" s="3" t="s">
        <v>1667</v>
      </c>
      <c r="D46" s="1" t="s">
        <v>1672</v>
      </c>
      <c r="E46" s="6">
        <v>450</v>
      </c>
    </row>
    <row r="47" spans="1:5" x14ac:dyDescent="0.25">
      <c r="A47" s="3" t="s">
        <v>810</v>
      </c>
      <c r="B47" s="3" t="s">
        <v>691</v>
      </c>
      <c r="C47" t="s">
        <v>450</v>
      </c>
      <c r="D47" s="1" t="s">
        <v>694</v>
      </c>
      <c r="E47" s="6">
        <v>340</v>
      </c>
    </row>
    <row r="48" spans="1:5" ht="31.5" x14ac:dyDescent="0.25">
      <c r="A48" s="3" t="s">
        <v>810</v>
      </c>
      <c r="B48" s="3" t="s">
        <v>691</v>
      </c>
      <c r="C48" t="s">
        <v>443</v>
      </c>
      <c r="D48" s="1" t="s">
        <v>469</v>
      </c>
      <c r="E48" s="6">
        <v>470</v>
      </c>
    </row>
    <row r="49" spans="1:5" x14ac:dyDescent="0.25">
      <c r="A49" s="3" t="s">
        <v>810</v>
      </c>
      <c r="B49" s="3" t="s">
        <v>691</v>
      </c>
      <c r="C49" t="s">
        <v>463</v>
      </c>
      <c r="D49" s="1" t="s">
        <v>543</v>
      </c>
      <c r="E49" s="6">
        <v>450</v>
      </c>
    </row>
    <row r="50" spans="1:5" x14ac:dyDescent="0.25">
      <c r="A50" s="3" t="s">
        <v>811</v>
      </c>
      <c r="B50" s="3" t="s">
        <v>890</v>
      </c>
      <c r="C50" t="s">
        <v>444</v>
      </c>
      <c r="D50" s="1" t="s">
        <v>521</v>
      </c>
      <c r="E50" s="6">
        <v>290</v>
      </c>
    </row>
    <row r="51" spans="1:5" x14ac:dyDescent="0.25">
      <c r="A51" s="3" t="s">
        <v>811</v>
      </c>
      <c r="B51" s="3" t="s">
        <v>890</v>
      </c>
      <c r="C51" t="s">
        <v>1495</v>
      </c>
      <c r="D51" s="1" t="s">
        <v>1496</v>
      </c>
      <c r="E51" s="6">
        <v>280</v>
      </c>
    </row>
    <row r="52" spans="1:5" x14ac:dyDescent="0.25">
      <c r="A52" s="3" t="s">
        <v>811</v>
      </c>
      <c r="B52" s="3" t="s">
        <v>890</v>
      </c>
      <c r="C52" t="s">
        <v>445</v>
      </c>
      <c r="D52" s="1" t="s">
        <v>522</v>
      </c>
      <c r="E52" s="6">
        <v>310</v>
      </c>
    </row>
    <row r="60" spans="1:5" x14ac:dyDescent="0.25">
      <c r="A60"/>
      <c r="B60"/>
      <c r="D60"/>
      <c r="E60"/>
    </row>
    <row r="61" spans="1:5" x14ac:dyDescent="0.25">
      <c r="A61"/>
      <c r="B61"/>
      <c r="D61"/>
      <c r="E61"/>
    </row>
    <row r="64" spans="1:5" x14ac:dyDescent="0.25">
      <c r="A64"/>
      <c r="B64"/>
      <c r="D64"/>
      <c r="E64"/>
    </row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2" customFormat="1" x14ac:dyDescent="0.25"/>
    <row r="98" spans="2:2" customFormat="1" x14ac:dyDescent="0.25"/>
    <row r="99" spans="2:2" customFormat="1" x14ac:dyDescent="0.25"/>
    <row r="100" spans="2:2" customFormat="1" x14ac:dyDescent="0.25"/>
    <row r="101" spans="2:2" customFormat="1" x14ac:dyDescent="0.25"/>
    <row r="102" spans="2:2" customFormat="1" x14ac:dyDescent="0.25"/>
    <row r="103" spans="2:2" customFormat="1" x14ac:dyDescent="0.25"/>
    <row r="104" spans="2:2" customFormat="1" x14ac:dyDescent="0.25"/>
    <row r="105" spans="2:2" customFormat="1" x14ac:dyDescent="0.25"/>
    <row r="106" spans="2:2" customFormat="1" x14ac:dyDescent="0.25"/>
    <row r="107" spans="2:2" customFormat="1" x14ac:dyDescent="0.25"/>
    <row r="108" spans="2:2" customFormat="1" x14ac:dyDescent="0.25"/>
    <row r="109" spans="2:2" customFormat="1" x14ac:dyDescent="0.25">
      <c r="B109" s="2"/>
    </row>
    <row r="110" spans="2:2" customFormat="1" x14ac:dyDescent="0.25">
      <c r="B110" s="2"/>
    </row>
    <row r="111" spans="2:2" customFormat="1" x14ac:dyDescent="0.25">
      <c r="B111" s="2"/>
    </row>
    <row r="112" spans="2:2" customFormat="1" x14ac:dyDescent="0.25">
      <c r="B112" s="2"/>
    </row>
    <row r="113" spans="2:2" customFormat="1" x14ac:dyDescent="0.25">
      <c r="B113" s="2"/>
    </row>
    <row r="114" spans="2:2" customFormat="1" x14ac:dyDescent="0.25">
      <c r="B114" s="2"/>
    </row>
    <row r="115" spans="2:2" customFormat="1" x14ac:dyDescent="0.25">
      <c r="B115" s="2"/>
    </row>
    <row r="116" spans="2:2" customFormat="1" x14ac:dyDescent="0.25">
      <c r="B116" s="2"/>
    </row>
    <row r="117" spans="2:2" customFormat="1" x14ac:dyDescent="0.25">
      <c r="B117" s="2"/>
    </row>
    <row r="118" spans="2:2" customFormat="1" x14ac:dyDescent="0.25">
      <c r="B118" s="2"/>
    </row>
    <row r="119" spans="2:2" customFormat="1" x14ac:dyDescent="0.25">
      <c r="B119" s="2"/>
    </row>
    <row r="120" spans="2:2" customFormat="1" x14ac:dyDescent="0.25">
      <c r="B120" s="2"/>
    </row>
    <row r="121" spans="2:2" customFormat="1" x14ac:dyDescent="0.25">
      <c r="B121" s="2"/>
    </row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spans="1:5" x14ac:dyDescent="0.25">
      <c r="A161"/>
      <c r="B161"/>
      <c r="D161"/>
      <c r="E161"/>
    </row>
    <row r="162" spans="1:5" x14ac:dyDescent="0.25">
      <c r="A162"/>
      <c r="B162"/>
      <c r="D162"/>
      <c r="E162"/>
    </row>
    <row r="163" spans="1:5" x14ac:dyDescent="0.25">
      <c r="B163"/>
      <c r="D163"/>
      <c r="E163"/>
    </row>
    <row r="164" spans="1:5" x14ac:dyDescent="0.25">
      <c r="B164"/>
      <c r="D164"/>
      <c r="E164"/>
    </row>
    <row r="165" spans="1:5" x14ac:dyDescent="0.25">
      <c r="B165"/>
      <c r="D165"/>
      <c r="E165"/>
    </row>
    <row r="166" spans="1:5" x14ac:dyDescent="0.25">
      <c r="B166"/>
      <c r="D166"/>
      <c r="E166"/>
    </row>
    <row r="167" spans="1:5" x14ac:dyDescent="0.25">
      <c r="B167"/>
      <c r="D167"/>
      <c r="E167"/>
    </row>
    <row r="168" spans="1:5" x14ac:dyDescent="0.25">
      <c r="B168"/>
      <c r="D168"/>
      <c r="E168"/>
    </row>
    <row r="169" spans="1:5" x14ac:dyDescent="0.25">
      <c r="B169"/>
      <c r="D169"/>
      <c r="E169"/>
    </row>
    <row r="170" spans="1:5" x14ac:dyDescent="0.25">
      <c r="A170"/>
      <c r="B170"/>
      <c r="D170"/>
      <c r="E170"/>
    </row>
    <row r="171" spans="1:5" x14ac:dyDescent="0.25">
      <c r="A171"/>
      <c r="B171"/>
      <c r="D171"/>
      <c r="E171"/>
    </row>
    <row r="172" spans="1:5" x14ac:dyDescent="0.25">
      <c r="A172"/>
      <c r="B172"/>
      <c r="D172"/>
      <c r="E172"/>
    </row>
    <row r="173" spans="1:5" x14ac:dyDescent="0.25">
      <c r="A173"/>
      <c r="B173"/>
      <c r="D173"/>
      <c r="E173"/>
    </row>
    <row r="174" spans="1:5" x14ac:dyDescent="0.25">
      <c r="A174"/>
      <c r="B174"/>
      <c r="D174"/>
      <c r="E174"/>
    </row>
    <row r="175" spans="1:5" x14ac:dyDescent="0.25">
      <c r="A175"/>
      <c r="B175"/>
      <c r="D175"/>
      <c r="E175"/>
    </row>
    <row r="176" spans="1:5" x14ac:dyDescent="0.25">
      <c r="A176"/>
      <c r="B176"/>
      <c r="D176"/>
      <c r="E176"/>
    </row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spans="1:5" x14ac:dyDescent="0.25">
      <c r="A193"/>
      <c r="B193"/>
      <c r="D193"/>
      <c r="E193"/>
    </row>
    <row r="194" spans="1:5" x14ac:dyDescent="0.25">
      <c r="A194"/>
      <c r="B194"/>
      <c r="D194"/>
      <c r="E194"/>
    </row>
    <row r="195" spans="1:5" x14ac:dyDescent="0.25">
      <c r="A195"/>
      <c r="B195"/>
      <c r="D195"/>
      <c r="E195"/>
    </row>
    <row r="196" spans="1:5" x14ac:dyDescent="0.25">
      <c r="A196"/>
      <c r="B196"/>
      <c r="D196"/>
      <c r="E196"/>
    </row>
    <row r="197" spans="1:5" x14ac:dyDescent="0.25">
      <c r="A197"/>
      <c r="B197"/>
      <c r="D197"/>
      <c r="E197"/>
    </row>
    <row r="198" spans="1:5" x14ac:dyDescent="0.25">
      <c r="A198"/>
      <c r="B198"/>
      <c r="D198"/>
      <c r="E198"/>
    </row>
    <row r="199" spans="1:5" x14ac:dyDescent="0.25">
      <c r="A199"/>
      <c r="B199"/>
      <c r="D199"/>
      <c r="E199"/>
    </row>
    <row r="200" spans="1:5" x14ac:dyDescent="0.25">
      <c r="A200"/>
      <c r="B200"/>
      <c r="D200"/>
      <c r="E200"/>
    </row>
    <row r="201" spans="1:5" x14ac:dyDescent="0.25">
      <c r="A201"/>
      <c r="B201"/>
      <c r="D201"/>
      <c r="E201"/>
    </row>
    <row r="202" spans="1:5" x14ac:dyDescent="0.25">
      <c r="B202"/>
      <c r="D202"/>
      <c r="E202"/>
    </row>
    <row r="203" spans="1:5" x14ac:dyDescent="0.25">
      <c r="B203"/>
      <c r="D203"/>
      <c r="E203"/>
    </row>
    <row r="204" spans="1:5" x14ac:dyDescent="0.25">
      <c r="B204"/>
      <c r="D204"/>
      <c r="E204"/>
    </row>
    <row r="205" spans="1:5" x14ac:dyDescent="0.25">
      <c r="B205"/>
      <c r="D205"/>
      <c r="E205"/>
    </row>
    <row r="206" spans="1:5" x14ac:dyDescent="0.25">
      <c r="B206"/>
      <c r="D206"/>
      <c r="E206"/>
    </row>
    <row r="207" spans="1:5" x14ac:dyDescent="0.25">
      <c r="B207"/>
      <c r="D207"/>
      <c r="E207"/>
    </row>
    <row r="208" spans="1:5" x14ac:dyDescent="0.25">
      <c r="B208"/>
      <c r="D208"/>
      <c r="E208"/>
    </row>
    <row r="209" spans="1:5" x14ac:dyDescent="0.25">
      <c r="B209"/>
      <c r="D209"/>
      <c r="E209"/>
    </row>
    <row r="210" spans="1:5" x14ac:dyDescent="0.25">
      <c r="A210"/>
      <c r="D210"/>
      <c r="E210"/>
    </row>
    <row r="211" spans="1:5" x14ac:dyDescent="0.25">
      <c r="A211"/>
      <c r="D211"/>
      <c r="E211"/>
    </row>
    <row r="212" spans="1:5" x14ac:dyDescent="0.25">
      <c r="A212"/>
      <c r="D212"/>
      <c r="E212"/>
    </row>
    <row r="213" spans="1:5" x14ac:dyDescent="0.25">
      <c r="A213"/>
      <c r="D213"/>
      <c r="E213"/>
    </row>
    <row r="214" spans="1:5" x14ac:dyDescent="0.25">
      <c r="A214"/>
      <c r="D214"/>
      <c r="E214"/>
    </row>
    <row r="215" spans="1:5" x14ac:dyDescent="0.25">
      <c r="A215"/>
      <c r="D215"/>
      <c r="E215"/>
    </row>
    <row r="216" spans="1:5" x14ac:dyDescent="0.25">
      <c r="A216"/>
      <c r="D216"/>
      <c r="E216"/>
    </row>
    <row r="217" spans="1:5" x14ac:dyDescent="0.25">
      <c r="A217"/>
      <c r="D217"/>
      <c r="E217"/>
    </row>
    <row r="218" spans="1:5" x14ac:dyDescent="0.25">
      <c r="A218"/>
      <c r="B218"/>
      <c r="D218"/>
      <c r="E218"/>
    </row>
    <row r="219" spans="1:5" x14ac:dyDescent="0.25">
      <c r="A219"/>
      <c r="B219"/>
      <c r="D219"/>
      <c r="E219"/>
    </row>
    <row r="220" spans="1:5" x14ac:dyDescent="0.25">
      <c r="A220"/>
      <c r="B220"/>
      <c r="D220"/>
      <c r="E220"/>
    </row>
    <row r="221" spans="1:5" x14ac:dyDescent="0.25">
      <c r="A221"/>
      <c r="B221"/>
      <c r="D221"/>
      <c r="E221"/>
    </row>
    <row r="222" spans="1:5" x14ac:dyDescent="0.25">
      <c r="A222"/>
      <c r="B222"/>
      <c r="D222"/>
      <c r="E222"/>
    </row>
    <row r="223" spans="1:5" x14ac:dyDescent="0.25">
      <c r="A223"/>
      <c r="B223"/>
      <c r="D223"/>
      <c r="E223"/>
    </row>
    <row r="224" spans="1:5" x14ac:dyDescent="0.25">
      <c r="A224"/>
      <c r="B224"/>
      <c r="D224"/>
      <c r="E224"/>
    </row>
    <row r="254" spans="2:5" x14ac:dyDescent="0.25">
      <c r="B254"/>
      <c r="D254"/>
      <c r="E254"/>
    </row>
    <row r="255" spans="2:5" x14ac:dyDescent="0.25">
      <c r="B255"/>
      <c r="D255"/>
      <c r="E255"/>
    </row>
    <row r="256" spans="2:5" x14ac:dyDescent="0.25">
      <c r="B256"/>
      <c r="D256"/>
      <c r="E256"/>
    </row>
    <row r="257" spans="1:5" x14ac:dyDescent="0.25">
      <c r="B257"/>
      <c r="D257"/>
      <c r="E257"/>
    </row>
    <row r="258" spans="1:5" x14ac:dyDescent="0.25">
      <c r="B258"/>
      <c r="D258"/>
      <c r="E258"/>
    </row>
    <row r="259" spans="1:5" x14ac:dyDescent="0.25">
      <c r="A259"/>
      <c r="B259"/>
      <c r="D259"/>
      <c r="E259"/>
    </row>
    <row r="260" spans="1:5" x14ac:dyDescent="0.25">
      <c r="A260"/>
      <c r="B260"/>
      <c r="D260"/>
      <c r="E260"/>
    </row>
    <row r="261" spans="1:5" x14ac:dyDescent="0.25">
      <c r="A261"/>
      <c r="B261"/>
      <c r="D261"/>
      <c r="E261"/>
    </row>
    <row r="262" spans="1:5" x14ac:dyDescent="0.25">
      <c r="A262"/>
      <c r="B262"/>
      <c r="D262"/>
      <c r="E262"/>
    </row>
    <row r="267" spans="1:5" x14ac:dyDescent="0.25">
      <c r="A267"/>
      <c r="B267"/>
      <c r="D267"/>
      <c r="E267"/>
    </row>
    <row r="268" spans="1:5" x14ac:dyDescent="0.25">
      <c r="A268"/>
      <c r="B268"/>
      <c r="D268"/>
      <c r="E268"/>
    </row>
    <row r="269" spans="1:5" x14ac:dyDescent="0.25">
      <c r="A269"/>
      <c r="B269"/>
      <c r="D269"/>
      <c r="E269"/>
    </row>
    <row r="270" spans="1:5" x14ac:dyDescent="0.25">
      <c r="A270"/>
      <c r="B270"/>
      <c r="D270"/>
      <c r="E270"/>
    </row>
    <row r="271" spans="1:5" x14ac:dyDescent="0.25">
      <c r="A271"/>
      <c r="D271"/>
      <c r="E271"/>
    </row>
    <row r="272" spans="1:5" x14ac:dyDescent="0.25">
      <c r="A272"/>
      <c r="D272"/>
      <c r="E272"/>
    </row>
    <row r="273" spans="2:2" customFormat="1" x14ac:dyDescent="0.25">
      <c r="B273" s="2"/>
    </row>
    <row r="274" spans="2:2" customFormat="1" x14ac:dyDescent="0.25">
      <c r="B274" s="2"/>
    </row>
    <row r="275" spans="2:2" customFormat="1" x14ac:dyDescent="0.25">
      <c r="B275" s="2"/>
    </row>
    <row r="276" spans="2:2" customFormat="1" x14ac:dyDescent="0.25">
      <c r="B276" s="2"/>
    </row>
    <row r="277" spans="2:2" customFormat="1" x14ac:dyDescent="0.25">
      <c r="B277" s="2"/>
    </row>
    <row r="278" spans="2:2" customFormat="1" x14ac:dyDescent="0.25">
      <c r="B278" s="2"/>
    </row>
    <row r="279" spans="2:2" customFormat="1" x14ac:dyDescent="0.25">
      <c r="B279" s="2"/>
    </row>
    <row r="280" spans="2:2" customFormat="1" x14ac:dyDescent="0.25"/>
    <row r="281" spans="2:2" customFormat="1" x14ac:dyDescent="0.25"/>
    <row r="282" spans="2:2" customFormat="1" x14ac:dyDescent="0.25"/>
    <row r="283" spans="2:2" customFormat="1" x14ac:dyDescent="0.25"/>
    <row r="284" spans="2:2" customFormat="1" x14ac:dyDescent="0.25"/>
    <row r="285" spans="2:2" customFormat="1" x14ac:dyDescent="0.25"/>
    <row r="286" spans="2:2" customFormat="1" x14ac:dyDescent="0.25"/>
    <row r="287" spans="2:2" customFormat="1" x14ac:dyDescent="0.25"/>
    <row r="289" spans="2:2" customFormat="1" x14ac:dyDescent="0.25"/>
    <row r="290" spans="2:2" customFormat="1" x14ac:dyDescent="0.25"/>
    <row r="291" spans="2:2" customFormat="1" x14ac:dyDescent="0.25"/>
    <row r="292" spans="2:2" customFormat="1" x14ac:dyDescent="0.25"/>
    <row r="293" spans="2:2" customFormat="1" x14ac:dyDescent="0.25"/>
    <row r="294" spans="2:2" customFormat="1" x14ac:dyDescent="0.25"/>
    <row r="295" spans="2:2" customFormat="1" x14ac:dyDescent="0.25"/>
    <row r="296" spans="2:2" customFormat="1" x14ac:dyDescent="0.25">
      <c r="B296" s="2"/>
    </row>
    <row r="297" spans="2:2" customFormat="1" x14ac:dyDescent="0.25">
      <c r="B297" s="2"/>
    </row>
    <row r="298" spans="2:2" customFormat="1" x14ac:dyDescent="0.25"/>
    <row r="299" spans="2:2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</sheetData>
  <sortState xmlns:xlrd2="http://schemas.microsoft.com/office/spreadsheetml/2017/richdata2" ref="A2:E52">
    <sortCondition ref="A2:A52"/>
    <sortCondition ref="B2:B52"/>
    <sortCondition ref="C2:C52"/>
  </sortState>
  <phoneticPr fontId="2" type="noConversion"/>
  <conditionalFormatting sqref="C325:C349">
    <cfRule type="duplicateValues" dxfId="5" priority="53"/>
  </conditionalFormatting>
  <pageMargins left="0.55118110236220474" right="0.55118110236220474" top="0.78740157480314965" bottom="0.39370078740157483" header="0.31496062992125984" footer="0.31496062992125984"/>
  <pageSetup paperSize="9" orientation="portrait" verticalDpi="0" r:id="rId1"/>
  <headerFooter>
    <oddHeader>&amp;L&amp;"Calibri,Normal"&amp;K000000&amp;G</oddHeader>
  </headerFooter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outlinePr summaryBelow="0"/>
  </sheetPr>
  <dimension ref="A1:O692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RowHeight="15.75" x14ac:dyDescent="0.25"/>
  <cols>
    <col min="1" max="1" width="35.5" style="3" customWidth="1"/>
    <col min="2" max="2" width="36.875" style="3" customWidth="1"/>
    <col min="3" max="3" width="10.25" style="3" hidden="1" customWidth="1"/>
    <col min="4" max="4" width="11" style="3" hidden="1" customWidth="1"/>
    <col min="5" max="5" width="10.625" style="3" bestFit="1" customWidth="1"/>
    <col min="6" max="6" width="74" style="10" bestFit="1" customWidth="1"/>
    <col min="7" max="7" width="10.125" style="3" bestFit="1" customWidth="1"/>
    <col min="8" max="8" width="9" style="3" customWidth="1"/>
    <col min="9" max="9" width="9" style="6" customWidth="1"/>
    <col min="10" max="11" width="9" style="3" customWidth="1"/>
    <col min="12" max="12" width="11" style="3"/>
    <col min="13" max="13" width="1.875" style="3" hidden="1" customWidth="1"/>
    <col min="14" max="14" width="2" style="3" hidden="1" customWidth="1"/>
    <col min="15" max="15" width="2.125" style="3" hidden="1" customWidth="1"/>
    <col min="16" max="16384" width="11" style="3"/>
  </cols>
  <sheetData>
    <row r="1" spans="1:15" ht="60" customHeight="1" x14ac:dyDescent="0.25">
      <c r="A1" s="17" t="s">
        <v>812</v>
      </c>
      <c r="B1" s="17" t="s">
        <v>790</v>
      </c>
      <c r="C1" s="21" t="s">
        <v>1286</v>
      </c>
      <c r="D1" s="21" t="s">
        <v>995</v>
      </c>
      <c r="E1" s="18" t="s">
        <v>538</v>
      </c>
      <c r="F1" s="22" t="s">
        <v>793</v>
      </c>
      <c r="G1" s="18" t="s">
        <v>549</v>
      </c>
      <c r="H1" s="23" t="s">
        <v>792</v>
      </c>
      <c r="I1" s="23" t="s">
        <v>546</v>
      </c>
      <c r="J1" s="23" t="s">
        <v>547</v>
      </c>
      <c r="K1" s="23" t="s">
        <v>791</v>
      </c>
      <c r="M1" s="3" t="s">
        <v>1283</v>
      </c>
      <c r="N1" s="3" t="s">
        <v>1284</v>
      </c>
      <c r="O1" s="3" t="s">
        <v>1285</v>
      </c>
    </row>
    <row r="2" spans="1:15" x14ac:dyDescent="0.25">
      <c r="A2" s="3" t="s">
        <v>799</v>
      </c>
      <c r="B2" s="3" t="s">
        <v>786</v>
      </c>
      <c r="C2" s="3" t="s">
        <v>451</v>
      </c>
      <c r="D2" s="3">
        <v>0</v>
      </c>
      <c r="E2" s="4" t="s">
        <v>451</v>
      </c>
      <c r="F2" s="9" t="s">
        <v>796</v>
      </c>
      <c r="G2" s="4" t="s">
        <v>585</v>
      </c>
      <c r="H2" s="4">
        <v>630</v>
      </c>
      <c r="I2" s="5">
        <v>10</v>
      </c>
      <c r="J2" s="4">
        <v>540</v>
      </c>
      <c r="K2" s="4">
        <v>80</v>
      </c>
      <c r="M2" s="3" t="str">
        <f>IF(IFERROR(VLOOKUP($E2,Monográficos!$C$2:$E$362,9,FALSE),0)=0,"",VLOOKUP($E2,Monográficos!$C$2:$E$362,9,FALSE))</f>
        <v/>
      </c>
      <c r="N2" s="3" t="str">
        <f>IF(IFERROR(VLOOKUP($E2,Monográficos!$C$2:$E$362,10,FALSE),0)=0,"",VLOOKUP($E2,Monográficos!$C$2:$E$362,10,FALSE))</f>
        <v/>
      </c>
      <c r="O2" s="3" t="str">
        <f>IF(IFERROR(VLOOKUP($E2,Monográficos!$C$2:$E$362,11,FALSE),0)=0,"",VLOOKUP($E2,Monográficos!$C$2:$E$362,11,FALSE))</f>
        <v/>
      </c>
    </row>
    <row r="3" spans="1:15" x14ac:dyDescent="0.25">
      <c r="A3" s="3" t="s">
        <v>799</v>
      </c>
      <c r="B3" s="3" t="s">
        <v>786</v>
      </c>
      <c r="C3" s="3" t="s">
        <v>451</v>
      </c>
      <c r="D3" s="3">
        <v>1</v>
      </c>
      <c r="E3" s="3" t="s">
        <v>980</v>
      </c>
      <c r="F3" s="10" t="s">
        <v>1276</v>
      </c>
      <c r="G3" s="3" t="s">
        <v>585</v>
      </c>
      <c r="H3" s="3">
        <v>240</v>
      </c>
      <c r="I3" s="6">
        <v>3</v>
      </c>
      <c r="J3" s="3">
        <v>237</v>
      </c>
      <c r="K3" s="6" t="s">
        <v>548</v>
      </c>
      <c r="M3" s="3" t="str">
        <f>IF(IFERROR(VLOOKUP($E3,Monográficos!$C$2:$E$362,9,FALSE),0)=0,"",VLOOKUP($E3,Monográficos!$C$2:$E$362,9,FALSE))</f>
        <v/>
      </c>
      <c r="N3" s="3" t="str">
        <f>IF(IFERROR(VLOOKUP($E3,Monográficos!$C$2:$E$362,10,FALSE),0)=0,"",VLOOKUP($E3,Monográficos!$C$2:$E$362,10,FALSE))</f>
        <v/>
      </c>
      <c r="O3" s="3" t="str">
        <f>IF(IFERROR(VLOOKUP($E3,Monográficos!$C$2:$E$362,11,FALSE),0)=0,"",VLOOKUP($E3,Monográficos!$C$2:$E$362,11,FALSE))</f>
        <v/>
      </c>
    </row>
    <row r="4" spans="1:15" x14ac:dyDescent="0.25">
      <c r="A4" s="3" t="s">
        <v>799</v>
      </c>
      <c r="B4" s="3" t="s">
        <v>786</v>
      </c>
      <c r="C4" s="3" t="s">
        <v>451</v>
      </c>
      <c r="D4" s="3">
        <v>2</v>
      </c>
      <c r="E4" s="3" t="s">
        <v>981</v>
      </c>
      <c r="F4" s="10" t="s">
        <v>1277</v>
      </c>
      <c r="G4" s="3" t="s">
        <v>585</v>
      </c>
      <c r="H4" s="3">
        <v>90</v>
      </c>
      <c r="I4" s="6">
        <v>1</v>
      </c>
      <c r="J4" s="3">
        <v>89</v>
      </c>
      <c r="K4" s="6" t="s">
        <v>548</v>
      </c>
      <c r="M4" s="3" t="str">
        <f>IF(IFERROR(VLOOKUP($E4,Monográficos!$C$2:$E$362,9,FALSE),0)=0,"",VLOOKUP($E4,Monográficos!$C$2:$E$362,9,FALSE))</f>
        <v/>
      </c>
      <c r="N4" s="3" t="str">
        <f>IF(IFERROR(VLOOKUP($E4,Monográficos!$C$2:$E$362,10,FALSE),0)=0,"",VLOOKUP($E4,Monográficos!$C$2:$E$362,10,FALSE))</f>
        <v/>
      </c>
      <c r="O4" s="3" t="str">
        <f>IF(IFERROR(VLOOKUP($E4,Monográficos!$C$2:$E$362,11,FALSE),0)=0,"",VLOOKUP($E4,Monográficos!$C$2:$E$362,11,FALSE))</f>
        <v/>
      </c>
    </row>
    <row r="5" spans="1:15" x14ac:dyDescent="0.25">
      <c r="A5" s="3" t="s">
        <v>799</v>
      </c>
      <c r="B5" s="3" t="s">
        <v>786</v>
      </c>
      <c r="C5" s="3" t="s">
        <v>451</v>
      </c>
      <c r="D5" s="3">
        <v>3</v>
      </c>
      <c r="E5" s="3" t="s">
        <v>982</v>
      </c>
      <c r="F5" s="10" t="s">
        <v>1278</v>
      </c>
      <c r="G5" s="3" t="s">
        <v>585</v>
      </c>
      <c r="H5" s="3">
        <v>90</v>
      </c>
      <c r="I5" s="6">
        <v>1</v>
      </c>
      <c r="J5" s="3">
        <v>89</v>
      </c>
      <c r="K5" s="6" t="s">
        <v>548</v>
      </c>
      <c r="M5" s="3" t="str">
        <f>IF(IFERROR(VLOOKUP($E5,Monográficos!$C$2:$E$362,9,FALSE),0)=0,"",VLOOKUP($E5,Monográficos!$C$2:$E$362,9,FALSE))</f>
        <v/>
      </c>
      <c r="N5" s="3" t="str">
        <f>IF(IFERROR(VLOOKUP($E5,Monográficos!$C$2:$E$362,10,FALSE),0)=0,"",VLOOKUP($E5,Monográficos!$C$2:$E$362,10,FALSE))</f>
        <v/>
      </c>
      <c r="O5" s="3" t="str">
        <f>IF(IFERROR(VLOOKUP($E5,Monográficos!$C$2:$E$362,11,FALSE),0)=0,"",VLOOKUP($E5,Monográficos!$C$2:$E$362,11,FALSE))</f>
        <v/>
      </c>
    </row>
    <row r="6" spans="1:15" x14ac:dyDescent="0.25">
      <c r="A6" s="3" t="s">
        <v>799</v>
      </c>
      <c r="B6" s="3" t="s">
        <v>786</v>
      </c>
      <c r="C6" s="3" t="s">
        <v>451</v>
      </c>
      <c r="D6" s="3">
        <v>4</v>
      </c>
      <c r="E6" s="3" t="s">
        <v>983</v>
      </c>
      <c r="F6" s="10" t="s">
        <v>1279</v>
      </c>
      <c r="G6" s="3" t="s">
        <v>585</v>
      </c>
      <c r="H6" s="3">
        <v>60</v>
      </c>
      <c r="I6" s="6">
        <v>1</v>
      </c>
      <c r="J6" s="3">
        <v>89</v>
      </c>
      <c r="K6" s="6" t="s">
        <v>548</v>
      </c>
      <c r="M6" s="3" t="str">
        <f>IF(IFERROR(VLOOKUP($E6,Monográficos!$C$2:$E$362,9,FALSE),0)=0,"",VLOOKUP($E6,Monográficos!$C$2:$E$362,9,FALSE))</f>
        <v/>
      </c>
      <c r="N6" s="3" t="str">
        <f>IF(IFERROR(VLOOKUP($E6,Monográficos!$C$2:$E$362,10,FALSE),0)=0,"",VLOOKUP($E6,Monográficos!$C$2:$E$362,10,FALSE))</f>
        <v/>
      </c>
      <c r="O6" s="3" t="str">
        <f>IF(IFERROR(VLOOKUP($E6,Monográficos!$C$2:$E$362,11,FALSE),0)=0,"",VLOOKUP($E6,Monográficos!$C$2:$E$362,11,FALSE))</f>
        <v/>
      </c>
    </row>
    <row r="7" spans="1:15" x14ac:dyDescent="0.25">
      <c r="A7" s="3" t="s">
        <v>799</v>
      </c>
      <c r="B7" s="3" t="s">
        <v>786</v>
      </c>
      <c r="C7" s="3" t="s">
        <v>451</v>
      </c>
      <c r="D7" s="3">
        <v>5</v>
      </c>
      <c r="E7" s="3" t="s">
        <v>986</v>
      </c>
      <c r="F7" s="10" t="s">
        <v>987</v>
      </c>
      <c r="G7" s="3" t="s">
        <v>585</v>
      </c>
      <c r="H7" s="3">
        <v>120</v>
      </c>
      <c r="I7" s="6">
        <v>2</v>
      </c>
      <c r="J7" s="3">
        <v>118</v>
      </c>
      <c r="K7" s="6" t="s">
        <v>548</v>
      </c>
      <c r="M7" s="3" t="str">
        <f>IF(IFERROR(VLOOKUP($E7,Monográficos!$C$2:$E$362,9,FALSE),0)=0,"",VLOOKUP($E7,Monográficos!$C$2:$E$362,9,FALSE))</f>
        <v/>
      </c>
      <c r="N7" s="3" t="str">
        <f>IF(IFERROR(VLOOKUP($E7,Monográficos!$C$2:$E$362,10,FALSE),0)=0,"",VLOOKUP($E7,Monográficos!$C$2:$E$362,10,FALSE))</f>
        <v/>
      </c>
      <c r="O7" s="3" t="str">
        <f>IF(IFERROR(VLOOKUP($E7,Monográficos!$C$2:$E$362,11,FALSE),0)=0,"",VLOOKUP($E7,Monográficos!$C$2:$E$362,11,FALSE))</f>
        <v/>
      </c>
    </row>
    <row r="8" spans="1:15" x14ac:dyDescent="0.25">
      <c r="A8" s="3" t="s">
        <v>799</v>
      </c>
      <c r="B8" s="3" t="s">
        <v>786</v>
      </c>
      <c r="C8" s="3" t="s">
        <v>451</v>
      </c>
      <c r="D8" s="3">
        <v>6</v>
      </c>
      <c r="E8" s="3" t="s">
        <v>984</v>
      </c>
      <c r="F8" s="10" t="s">
        <v>1280</v>
      </c>
      <c r="G8" s="3" t="s">
        <v>585</v>
      </c>
      <c r="H8" s="3">
        <v>50</v>
      </c>
      <c r="I8" s="6">
        <v>1</v>
      </c>
      <c r="J8" s="3">
        <v>49</v>
      </c>
      <c r="K8" s="6" t="s">
        <v>548</v>
      </c>
      <c r="M8" s="3" t="str">
        <f>IF(IFERROR(VLOOKUP($E8,Monográficos!$C$2:$E$362,9,FALSE),0)=0,"",VLOOKUP($E8,Monográficos!$C$2:$E$362,9,FALSE))</f>
        <v/>
      </c>
      <c r="N8" s="3" t="str">
        <f>IF(IFERROR(VLOOKUP($E8,Monográficos!$C$2:$E$362,10,FALSE),0)=0,"",VLOOKUP($E8,Monográficos!$C$2:$E$362,10,FALSE))</f>
        <v/>
      </c>
      <c r="O8" s="3" t="str">
        <f>IF(IFERROR(VLOOKUP($E8,Monográficos!$C$2:$E$362,11,FALSE),0)=0,"",VLOOKUP($E8,Monográficos!$C$2:$E$362,11,FALSE))</f>
        <v/>
      </c>
    </row>
    <row r="9" spans="1:15" x14ac:dyDescent="0.25">
      <c r="A9" s="3" t="s">
        <v>799</v>
      </c>
      <c r="B9" s="3" t="s">
        <v>786</v>
      </c>
      <c r="C9" s="3" t="s">
        <v>451</v>
      </c>
      <c r="D9" s="3">
        <v>7</v>
      </c>
      <c r="E9" s="3" t="s">
        <v>985</v>
      </c>
      <c r="F9" s="10" t="s">
        <v>1281</v>
      </c>
      <c r="G9" s="3" t="s">
        <v>585</v>
      </c>
      <c r="H9" s="3">
        <v>70</v>
      </c>
      <c r="I9" s="6">
        <v>1</v>
      </c>
      <c r="J9" s="3">
        <v>69</v>
      </c>
      <c r="K9" s="6" t="s">
        <v>548</v>
      </c>
      <c r="M9" s="3" t="str">
        <f>IF(IFERROR(VLOOKUP($E9,Monográficos!$C$2:$E$362,9,FALSE),0)=0,"",VLOOKUP($E9,Monográficos!$C$2:$E$362,9,FALSE))</f>
        <v/>
      </c>
      <c r="N9" s="3" t="str">
        <f>IF(IFERROR(VLOOKUP($E9,Monográficos!$C$2:$E$362,10,FALSE),0)=0,"",VLOOKUP($E9,Monográficos!$C$2:$E$362,10,FALSE))</f>
        <v/>
      </c>
      <c r="O9" s="3" t="str">
        <f>IF(IFERROR(VLOOKUP($E9,Monográficos!$C$2:$E$362,11,FALSE),0)=0,"",VLOOKUP($E9,Monográficos!$C$2:$E$362,11,FALSE))</f>
        <v/>
      </c>
    </row>
    <row r="10" spans="1:15" x14ac:dyDescent="0.25">
      <c r="A10" s="3" t="s">
        <v>799</v>
      </c>
      <c r="B10" s="3" t="s">
        <v>786</v>
      </c>
      <c r="C10" s="3" t="s">
        <v>451</v>
      </c>
      <c r="D10" s="3">
        <v>8</v>
      </c>
      <c r="E10" s="3" t="s">
        <v>613</v>
      </c>
      <c r="F10" s="10" t="s">
        <v>782</v>
      </c>
      <c r="G10" s="3" t="s">
        <v>585</v>
      </c>
      <c r="H10" s="3">
        <v>190</v>
      </c>
      <c r="I10" s="6">
        <v>5</v>
      </c>
      <c r="J10" s="3">
        <f>J11+J12+J13+J14+J15</f>
        <v>185</v>
      </c>
      <c r="K10" s="6" t="s">
        <v>548</v>
      </c>
      <c r="M10" s="3" t="str">
        <f>IF(IFERROR(VLOOKUP($E10,Monográficos!$C$2:$E$362,9,FALSE),0)=0,"",VLOOKUP($E10,Monográficos!$C$2:$E$362,9,FALSE))</f>
        <v/>
      </c>
      <c r="N10" s="3" t="str">
        <f>IF(IFERROR(VLOOKUP($E10,Monográficos!$C$2:$E$362,10,FALSE),0)=0,"",VLOOKUP($E10,Monográficos!$C$2:$E$362,10,FALSE))</f>
        <v/>
      </c>
      <c r="O10" s="3" t="str">
        <f>IF(IFERROR(VLOOKUP($E10,Monográficos!$C$2:$E$362,11,FALSE),0)=0,"",VLOOKUP($E10,Monográficos!$C$2:$E$362,11,FALSE))</f>
        <v/>
      </c>
    </row>
    <row r="11" spans="1:15" ht="31.5" x14ac:dyDescent="0.25">
      <c r="A11" s="3" t="s">
        <v>799</v>
      </c>
      <c r="B11" s="3" t="s">
        <v>786</v>
      </c>
      <c r="C11" s="3" t="s">
        <v>451</v>
      </c>
      <c r="D11" s="3">
        <v>9</v>
      </c>
      <c r="E11" s="3" t="s">
        <v>612</v>
      </c>
      <c r="F11" s="10" t="s">
        <v>1307</v>
      </c>
      <c r="G11" s="3" t="s">
        <v>547</v>
      </c>
      <c r="H11" s="3">
        <v>30</v>
      </c>
      <c r="I11" s="6" t="s">
        <v>548</v>
      </c>
      <c r="J11" s="3">
        <v>30</v>
      </c>
      <c r="K11" s="6" t="s">
        <v>548</v>
      </c>
      <c r="M11" s="3" t="str">
        <f>IF(IFERROR(VLOOKUP($E11,Monográficos!$C$2:$E$362,9,FALSE),0)=0,"",VLOOKUP($E11,Monográficos!$C$2:$E$362,9,FALSE))</f>
        <v/>
      </c>
      <c r="N11" s="3" t="str">
        <f>IF(IFERROR(VLOOKUP($E11,Monográficos!$C$2:$E$362,10,FALSE),0)=0,"",VLOOKUP($E11,Monográficos!$C$2:$E$362,10,FALSE))</f>
        <v/>
      </c>
      <c r="O11" s="3" t="str">
        <f>IF(IFERROR(VLOOKUP($E11,Monográficos!$C$2:$E$362,11,FALSE),0)=0,"",VLOOKUP($E11,Monográficos!$C$2:$E$362,11,FALSE))</f>
        <v/>
      </c>
    </row>
    <row r="12" spans="1:15" x14ac:dyDescent="0.25">
      <c r="A12" s="3" t="s">
        <v>799</v>
      </c>
      <c r="B12" s="3" t="s">
        <v>786</v>
      </c>
      <c r="C12" s="3" t="s">
        <v>451</v>
      </c>
      <c r="D12" s="3">
        <v>10</v>
      </c>
      <c r="E12" s="3" t="s">
        <v>611</v>
      </c>
      <c r="F12" s="10" t="s">
        <v>781</v>
      </c>
      <c r="G12" s="3" t="s">
        <v>547</v>
      </c>
      <c r="H12" s="3">
        <v>30</v>
      </c>
      <c r="I12" s="6" t="s">
        <v>548</v>
      </c>
      <c r="J12" s="3">
        <v>30</v>
      </c>
      <c r="K12" s="6" t="s">
        <v>548</v>
      </c>
      <c r="M12" s="3" t="str">
        <f>IF(IFERROR(VLOOKUP($E12,Monográficos!$C$2:$E$362,9,FALSE),0)=0,"",VLOOKUP($E12,Monográficos!$C$2:$E$362,9,FALSE))</f>
        <v/>
      </c>
      <c r="N12" s="3" t="str">
        <f>IF(IFERROR(VLOOKUP($E12,Monográficos!$C$2:$E$362,10,FALSE),0)=0,"",VLOOKUP($E12,Monográficos!$C$2:$E$362,10,FALSE))</f>
        <v/>
      </c>
      <c r="O12" s="3" t="str">
        <f>IF(IFERROR(VLOOKUP($E12,Monográficos!$C$2:$E$362,11,FALSE),0)=0,"",VLOOKUP($E12,Monográficos!$C$2:$E$362,11,FALSE))</f>
        <v/>
      </c>
    </row>
    <row r="13" spans="1:15" x14ac:dyDescent="0.25">
      <c r="A13" s="3" t="s">
        <v>799</v>
      </c>
      <c r="B13" s="3" t="s">
        <v>786</v>
      </c>
      <c r="C13" s="3" t="s">
        <v>451</v>
      </c>
      <c r="D13" s="3">
        <v>11</v>
      </c>
      <c r="E13" s="3" t="s">
        <v>610</v>
      </c>
      <c r="F13" s="10" t="s">
        <v>780</v>
      </c>
      <c r="G13" s="3" t="s">
        <v>547</v>
      </c>
      <c r="H13" s="3">
        <v>50</v>
      </c>
      <c r="I13" s="6" t="s">
        <v>548</v>
      </c>
      <c r="J13" s="3">
        <v>50</v>
      </c>
      <c r="K13" s="6" t="s">
        <v>548</v>
      </c>
      <c r="M13" s="3" t="str">
        <f>IF(IFERROR(VLOOKUP($E13,Monográficos!$C$2:$E$362,9,FALSE),0)=0,"",VLOOKUP($E13,Monográficos!$C$2:$E$362,9,FALSE))</f>
        <v/>
      </c>
      <c r="N13" s="3" t="str">
        <f>IF(IFERROR(VLOOKUP($E13,Monográficos!$C$2:$E$362,10,FALSE),0)=0,"",VLOOKUP($E13,Monográficos!$C$2:$E$362,10,FALSE))</f>
        <v/>
      </c>
      <c r="O13" s="3" t="str">
        <f>IF(IFERROR(VLOOKUP($E13,Monográficos!$C$2:$E$362,11,FALSE),0)=0,"",VLOOKUP($E13,Monográficos!$C$2:$E$362,11,FALSE))</f>
        <v/>
      </c>
    </row>
    <row r="14" spans="1:15" x14ac:dyDescent="0.25">
      <c r="A14" s="3" t="s">
        <v>799</v>
      </c>
      <c r="B14" s="3" t="s">
        <v>786</v>
      </c>
      <c r="C14" s="3" t="s">
        <v>451</v>
      </c>
      <c r="D14" s="3">
        <v>12</v>
      </c>
      <c r="E14" s="3" t="s">
        <v>609</v>
      </c>
      <c r="F14" s="10" t="s">
        <v>779</v>
      </c>
      <c r="G14" s="3" t="s">
        <v>547</v>
      </c>
      <c r="H14" s="3">
        <v>50</v>
      </c>
      <c r="I14" s="6" t="s">
        <v>548</v>
      </c>
      <c r="J14" s="3">
        <v>50</v>
      </c>
      <c r="K14" s="6" t="s">
        <v>548</v>
      </c>
      <c r="M14" s="3" t="str">
        <f>IF(IFERROR(VLOOKUP($E14,Monográficos!$C$2:$E$362,9,FALSE),0)=0,"",VLOOKUP($E14,Monográficos!$C$2:$E$362,9,FALSE))</f>
        <v/>
      </c>
      <c r="N14" s="3" t="str">
        <f>IF(IFERROR(VLOOKUP($E14,Monográficos!$C$2:$E$362,10,FALSE),0)=0,"",VLOOKUP($E14,Monográficos!$C$2:$E$362,10,FALSE))</f>
        <v/>
      </c>
      <c r="O14" s="3" t="str">
        <f>IF(IFERROR(VLOOKUP($E14,Monográficos!$C$2:$E$362,11,FALSE),0)=0,"",VLOOKUP($E14,Monográficos!$C$2:$E$362,11,FALSE))</f>
        <v/>
      </c>
    </row>
    <row r="15" spans="1:15" x14ac:dyDescent="0.25">
      <c r="A15" s="3" t="s">
        <v>799</v>
      </c>
      <c r="B15" s="3" t="s">
        <v>786</v>
      </c>
      <c r="C15" s="3" t="s">
        <v>451</v>
      </c>
      <c r="D15" s="3">
        <v>13</v>
      </c>
      <c r="E15" s="3" t="s">
        <v>608</v>
      </c>
      <c r="F15" s="10" t="s">
        <v>778</v>
      </c>
      <c r="G15" s="3" t="s">
        <v>585</v>
      </c>
      <c r="H15" s="3">
        <v>30</v>
      </c>
      <c r="I15" s="6">
        <v>5</v>
      </c>
      <c r="J15" s="3">
        <v>25</v>
      </c>
      <c r="K15" s="6" t="s">
        <v>548</v>
      </c>
      <c r="M15" s="3" t="str">
        <f>IF(IFERROR(VLOOKUP($E15,Monográficos!$C$2:$E$362,9,FALSE),0)=0,"",VLOOKUP($E15,Monográficos!$C$2:$E$362,9,FALSE))</f>
        <v/>
      </c>
      <c r="N15" s="3" t="str">
        <f>IF(IFERROR(VLOOKUP($E15,Monográficos!$C$2:$E$362,10,FALSE),0)=0,"",VLOOKUP($E15,Monográficos!$C$2:$E$362,10,FALSE))</f>
        <v/>
      </c>
      <c r="O15" s="3" t="str">
        <f>IF(IFERROR(VLOOKUP($E15,Monográficos!$C$2:$E$362,11,FALSE),0)=0,"",VLOOKUP($E15,Monográficos!$C$2:$E$362,11,FALSE))</f>
        <v/>
      </c>
    </row>
    <row r="16" spans="1:15" x14ac:dyDescent="0.25">
      <c r="A16" s="3" t="s">
        <v>799</v>
      </c>
      <c r="B16" s="3" t="s">
        <v>786</v>
      </c>
      <c r="C16" s="3" t="s">
        <v>452</v>
      </c>
      <c r="D16" s="3">
        <v>0</v>
      </c>
      <c r="E16" s="4" t="s">
        <v>452</v>
      </c>
      <c r="F16" s="9" t="s">
        <v>526</v>
      </c>
      <c r="G16" s="4" t="s">
        <v>585</v>
      </c>
      <c r="H16" s="4">
        <v>790</v>
      </c>
      <c r="I16" s="5">
        <v>16</v>
      </c>
      <c r="J16" s="4">
        <f>J17+J22+J26+J29</f>
        <v>654</v>
      </c>
      <c r="K16" s="4">
        <v>120</v>
      </c>
      <c r="M16" s="3" t="str">
        <f>IF(IFERROR(VLOOKUP($E16,Monográficos!$C$2:$E$362,9,FALSE),0)=0,"",VLOOKUP($E16,Monográficos!$C$2:$E$362,9,FALSE))</f>
        <v/>
      </c>
      <c r="N16" s="3" t="str">
        <f>IF(IFERROR(VLOOKUP($E16,Monográficos!$C$2:$E$362,10,FALSE),0)=0,"",VLOOKUP($E16,Monográficos!$C$2:$E$362,10,FALSE))</f>
        <v/>
      </c>
      <c r="O16" s="3" t="str">
        <f>IF(IFERROR(VLOOKUP($E16,Monográficos!$C$2:$E$362,11,FALSE),0)=0,"",VLOOKUP($E16,Monográficos!$C$2:$E$362,11,FALSE))</f>
        <v/>
      </c>
    </row>
    <row r="17" spans="1:15" x14ac:dyDescent="0.25">
      <c r="A17" s="3" t="s">
        <v>799</v>
      </c>
      <c r="B17" s="3" t="s">
        <v>786</v>
      </c>
      <c r="C17" s="3" t="s">
        <v>452</v>
      </c>
      <c r="D17" s="3">
        <v>1</v>
      </c>
      <c r="E17" s="3" t="s">
        <v>642</v>
      </c>
      <c r="F17" s="15" t="s">
        <v>1154</v>
      </c>
      <c r="G17" s="3" t="s">
        <v>585</v>
      </c>
      <c r="H17" s="3">
        <v>210</v>
      </c>
      <c r="I17" s="6">
        <v>4</v>
      </c>
      <c r="J17" s="3">
        <f>J18+J19+J20+J21</f>
        <v>206</v>
      </c>
      <c r="K17" s="6" t="s">
        <v>548</v>
      </c>
      <c r="M17" s="3" t="str">
        <f>IF(IFERROR(VLOOKUP($E17,Monográficos!$C$2:$E$362,9,FALSE),0)=0,"",VLOOKUP($E17,Monográficos!$C$2:$E$362,9,FALSE))</f>
        <v/>
      </c>
      <c r="N17" s="3" t="str">
        <f>IF(IFERROR(VLOOKUP($E17,Monográficos!$C$2:$E$362,10,FALSE),0)=0,"",VLOOKUP($E17,Monográficos!$C$2:$E$362,10,FALSE))</f>
        <v/>
      </c>
      <c r="O17" s="3" t="str">
        <f>IF(IFERROR(VLOOKUP($E17,Monográficos!$C$2:$E$362,11,FALSE),0)=0,"",VLOOKUP($E17,Monográficos!$C$2:$E$362,11,FALSE))</f>
        <v/>
      </c>
    </row>
    <row r="18" spans="1:15" x14ac:dyDescent="0.25">
      <c r="A18" s="3" t="s">
        <v>799</v>
      </c>
      <c r="B18" s="3" t="s">
        <v>786</v>
      </c>
      <c r="C18" s="3" t="s">
        <v>452</v>
      </c>
      <c r="D18" s="3">
        <v>2</v>
      </c>
      <c r="E18" s="3" t="s">
        <v>641</v>
      </c>
      <c r="F18" s="10" t="s">
        <v>8</v>
      </c>
      <c r="G18" s="3" t="s">
        <v>585</v>
      </c>
      <c r="H18" s="3">
        <v>60</v>
      </c>
      <c r="I18" s="6">
        <v>1</v>
      </c>
      <c r="J18" s="3">
        <v>59</v>
      </c>
      <c r="K18" s="6" t="s">
        <v>548</v>
      </c>
      <c r="M18" s="3" t="str">
        <f>IF(IFERROR(VLOOKUP($E18,Monográficos!$C$2:$E$362,9,FALSE),0)=0,"",VLOOKUP($E18,Monográficos!$C$2:$E$362,9,FALSE))</f>
        <v/>
      </c>
      <c r="N18" s="3" t="str">
        <f>IF(IFERROR(VLOOKUP($E18,Monográficos!$C$2:$E$362,10,FALSE),0)=0,"",VLOOKUP($E18,Monográficos!$C$2:$E$362,10,FALSE))</f>
        <v/>
      </c>
      <c r="O18" s="3" t="str">
        <f>IF(IFERROR(VLOOKUP($E18,Monográficos!$C$2:$E$362,11,FALSE),0)=0,"",VLOOKUP($E18,Monográficos!$C$2:$E$362,11,FALSE))</f>
        <v/>
      </c>
    </row>
    <row r="19" spans="1:15" x14ac:dyDescent="0.25">
      <c r="A19" s="3" t="s">
        <v>799</v>
      </c>
      <c r="B19" s="3" t="s">
        <v>786</v>
      </c>
      <c r="C19" s="3" t="s">
        <v>452</v>
      </c>
      <c r="D19" s="3">
        <v>3</v>
      </c>
      <c r="E19" s="3" t="s">
        <v>640</v>
      </c>
      <c r="F19" s="10" t="s">
        <v>639</v>
      </c>
      <c r="G19" s="3" t="s">
        <v>585</v>
      </c>
      <c r="H19" s="3">
        <v>30</v>
      </c>
      <c r="I19" s="6">
        <v>1</v>
      </c>
      <c r="J19" s="3">
        <v>29</v>
      </c>
      <c r="K19" s="6" t="s">
        <v>548</v>
      </c>
      <c r="M19" s="3" t="str">
        <f>IF(IFERROR(VLOOKUP($E19,Monográficos!$C$2:$E$362,9,FALSE),0)=0,"",VLOOKUP($E19,Monográficos!$C$2:$E$362,9,FALSE))</f>
        <v/>
      </c>
      <c r="N19" s="3" t="str">
        <f>IF(IFERROR(VLOOKUP($E19,Monográficos!$C$2:$E$362,10,FALSE),0)=0,"",VLOOKUP($E19,Monográficos!$C$2:$E$362,10,FALSE))</f>
        <v/>
      </c>
      <c r="O19" s="3" t="str">
        <f>IF(IFERROR(VLOOKUP($E19,Monográficos!$C$2:$E$362,11,FALSE),0)=0,"",VLOOKUP($E19,Monográficos!$C$2:$E$362,11,FALSE))</f>
        <v/>
      </c>
    </row>
    <row r="20" spans="1:15" x14ac:dyDescent="0.25">
      <c r="A20" s="3" t="s">
        <v>799</v>
      </c>
      <c r="B20" s="3" t="s">
        <v>786</v>
      </c>
      <c r="C20" s="3" t="s">
        <v>452</v>
      </c>
      <c r="D20" s="3">
        <v>4</v>
      </c>
      <c r="E20" s="3" t="s">
        <v>638</v>
      </c>
      <c r="F20" s="10" t="s">
        <v>637</v>
      </c>
      <c r="G20" s="3" t="s">
        <v>585</v>
      </c>
      <c r="H20" s="3">
        <v>90</v>
      </c>
      <c r="I20" s="6">
        <v>1</v>
      </c>
      <c r="J20" s="3">
        <v>89</v>
      </c>
      <c r="K20" s="6" t="s">
        <v>548</v>
      </c>
      <c r="M20" s="3" t="str">
        <f>IF(IFERROR(VLOOKUP($E20,Monográficos!$C$2:$E$362,9,FALSE),0)=0,"",VLOOKUP($E20,Monográficos!$C$2:$E$362,9,FALSE))</f>
        <v/>
      </c>
      <c r="N20" s="3" t="str">
        <f>IF(IFERROR(VLOOKUP($E20,Monográficos!$C$2:$E$362,10,FALSE),0)=0,"",VLOOKUP($E20,Monográficos!$C$2:$E$362,10,FALSE))</f>
        <v/>
      </c>
      <c r="O20" s="3" t="str">
        <f>IF(IFERROR(VLOOKUP($E20,Monográficos!$C$2:$E$362,11,FALSE),0)=0,"",VLOOKUP($E20,Monográficos!$C$2:$E$362,11,FALSE))</f>
        <v/>
      </c>
    </row>
    <row r="21" spans="1:15" x14ac:dyDescent="0.25">
      <c r="A21" s="3" t="s">
        <v>799</v>
      </c>
      <c r="B21" s="3" t="s">
        <v>786</v>
      </c>
      <c r="C21" s="3" t="s">
        <v>452</v>
      </c>
      <c r="D21" s="3">
        <v>5</v>
      </c>
      <c r="E21" s="3" t="s">
        <v>636</v>
      </c>
      <c r="F21" s="10" t="s">
        <v>635</v>
      </c>
      <c r="G21" s="3" t="s">
        <v>585</v>
      </c>
      <c r="H21" s="3">
        <v>30</v>
      </c>
      <c r="I21" s="6">
        <v>1</v>
      </c>
      <c r="J21" s="3">
        <v>29</v>
      </c>
      <c r="K21" s="6" t="s">
        <v>548</v>
      </c>
      <c r="M21" s="3" t="str">
        <f>IF(IFERROR(VLOOKUP($E21,Monográficos!$C$2:$E$362,9,FALSE),0)=0,"",VLOOKUP($E21,Monográficos!$C$2:$E$362,9,FALSE))</f>
        <v/>
      </c>
      <c r="N21" s="3" t="str">
        <f>IF(IFERROR(VLOOKUP($E21,Monográficos!$C$2:$E$362,10,FALSE),0)=0,"",VLOOKUP($E21,Monográficos!$C$2:$E$362,10,FALSE))</f>
        <v/>
      </c>
      <c r="O21" s="3" t="str">
        <f>IF(IFERROR(VLOOKUP($E21,Monográficos!$C$2:$E$362,11,FALSE),0)=0,"",VLOOKUP($E21,Monográficos!$C$2:$E$362,11,FALSE))</f>
        <v/>
      </c>
    </row>
    <row r="22" spans="1:15" x14ac:dyDescent="0.25">
      <c r="A22" s="3" t="s">
        <v>799</v>
      </c>
      <c r="B22" s="3" t="s">
        <v>786</v>
      </c>
      <c r="C22" s="3" t="s">
        <v>452</v>
      </c>
      <c r="D22" s="3">
        <v>6</v>
      </c>
      <c r="E22" s="3" t="s">
        <v>634</v>
      </c>
      <c r="F22" s="10" t="s">
        <v>633</v>
      </c>
      <c r="G22" s="3" t="s">
        <v>585</v>
      </c>
      <c r="H22" s="3">
        <v>150</v>
      </c>
      <c r="I22" s="6">
        <v>4</v>
      </c>
      <c r="J22" s="3">
        <f>J23+J24+J25</f>
        <v>146</v>
      </c>
      <c r="K22" s="6" t="s">
        <v>548</v>
      </c>
      <c r="M22" s="3" t="str">
        <f>IF(IFERROR(VLOOKUP($E22,Monográficos!$C$2:$E$362,9,FALSE),0)=0,"",VLOOKUP($E22,Monográficos!$C$2:$E$362,9,FALSE))</f>
        <v/>
      </c>
      <c r="N22" s="3" t="str">
        <f>IF(IFERROR(VLOOKUP($E22,Monográficos!$C$2:$E$362,10,FALSE),0)=0,"",VLOOKUP($E22,Monográficos!$C$2:$E$362,10,FALSE))</f>
        <v/>
      </c>
      <c r="O22" s="3" t="str">
        <f>IF(IFERROR(VLOOKUP($E22,Monográficos!$C$2:$E$362,11,FALSE),0)=0,"",VLOOKUP($E22,Monográficos!$C$2:$E$362,11,FALSE))</f>
        <v/>
      </c>
    </row>
    <row r="23" spans="1:15" x14ac:dyDescent="0.25">
      <c r="A23" s="3" t="s">
        <v>799</v>
      </c>
      <c r="B23" s="3" t="s">
        <v>786</v>
      </c>
      <c r="C23" s="3" t="s">
        <v>452</v>
      </c>
      <c r="D23" s="3">
        <v>7</v>
      </c>
      <c r="E23" s="3" t="s">
        <v>632</v>
      </c>
      <c r="F23" s="10" t="s">
        <v>631</v>
      </c>
      <c r="G23" s="3" t="s">
        <v>547</v>
      </c>
      <c r="H23" s="3">
        <v>60</v>
      </c>
      <c r="I23" s="6" t="s">
        <v>548</v>
      </c>
      <c r="J23" s="3">
        <v>60</v>
      </c>
      <c r="K23" s="6" t="s">
        <v>548</v>
      </c>
      <c r="M23" s="3" t="str">
        <f>IF(IFERROR(VLOOKUP($E23,Monográficos!$C$2:$E$362,9,FALSE),0)=0,"",VLOOKUP($E23,Monográficos!$C$2:$E$362,9,FALSE))</f>
        <v/>
      </c>
      <c r="N23" s="3" t="str">
        <f>IF(IFERROR(VLOOKUP($E23,Monográficos!$C$2:$E$362,10,FALSE),0)=0,"",VLOOKUP($E23,Monográficos!$C$2:$E$362,10,FALSE))</f>
        <v/>
      </c>
      <c r="O23" s="3" t="str">
        <f>IF(IFERROR(VLOOKUP($E23,Monográficos!$C$2:$E$362,11,FALSE),0)=0,"",VLOOKUP($E23,Monográficos!$C$2:$E$362,11,FALSE))</f>
        <v/>
      </c>
    </row>
    <row r="24" spans="1:15" x14ac:dyDescent="0.25">
      <c r="A24" s="3" t="s">
        <v>799</v>
      </c>
      <c r="B24" s="3" t="s">
        <v>786</v>
      </c>
      <c r="C24" s="3" t="s">
        <v>452</v>
      </c>
      <c r="D24" s="3">
        <v>8</v>
      </c>
      <c r="E24" s="3" t="s">
        <v>630</v>
      </c>
      <c r="F24" s="10" t="s">
        <v>11</v>
      </c>
      <c r="G24" s="3" t="s">
        <v>547</v>
      </c>
      <c r="H24" s="3">
        <v>60</v>
      </c>
      <c r="I24" s="6" t="s">
        <v>548</v>
      </c>
      <c r="J24" s="3">
        <v>60</v>
      </c>
      <c r="K24" s="6" t="s">
        <v>548</v>
      </c>
      <c r="M24" s="3" t="str">
        <f>IF(IFERROR(VLOOKUP($E24,Monográficos!$C$2:$E$362,9,FALSE),0)=0,"",VLOOKUP($E24,Monográficos!$C$2:$E$362,9,FALSE))</f>
        <v/>
      </c>
      <c r="N24" s="3" t="str">
        <f>IF(IFERROR(VLOOKUP($E24,Monográficos!$C$2:$E$362,10,FALSE),0)=0,"",VLOOKUP($E24,Monográficos!$C$2:$E$362,10,FALSE))</f>
        <v/>
      </c>
      <c r="O24" s="3" t="str">
        <f>IF(IFERROR(VLOOKUP($E24,Monográficos!$C$2:$E$362,11,FALSE),0)=0,"",VLOOKUP($E24,Monográficos!$C$2:$E$362,11,FALSE))</f>
        <v/>
      </c>
    </row>
    <row r="25" spans="1:15" x14ac:dyDescent="0.25">
      <c r="A25" s="3" t="s">
        <v>799</v>
      </c>
      <c r="B25" s="3" t="s">
        <v>786</v>
      </c>
      <c r="C25" s="3" t="s">
        <v>452</v>
      </c>
      <c r="D25" s="3">
        <v>9</v>
      </c>
      <c r="E25" s="3" t="s">
        <v>629</v>
      </c>
      <c r="F25" s="10" t="s">
        <v>12</v>
      </c>
      <c r="G25" s="3" t="s">
        <v>585</v>
      </c>
      <c r="H25" s="3">
        <v>30</v>
      </c>
      <c r="I25" s="6">
        <v>4</v>
      </c>
      <c r="J25" s="3">
        <v>26</v>
      </c>
      <c r="K25" s="6" t="s">
        <v>548</v>
      </c>
      <c r="M25" s="3" t="str">
        <f>IF(IFERROR(VLOOKUP($E25,Monográficos!$C$2:$E$362,9,FALSE),0)=0,"",VLOOKUP($E25,Monográficos!$C$2:$E$362,9,FALSE))</f>
        <v/>
      </c>
      <c r="N25" s="3" t="str">
        <f>IF(IFERROR(VLOOKUP($E25,Monográficos!$C$2:$E$362,10,FALSE),0)=0,"",VLOOKUP($E25,Monográficos!$C$2:$E$362,10,FALSE))</f>
        <v/>
      </c>
      <c r="O25" s="3" t="str">
        <f>IF(IFERROR(VLOOKUP($E25,Monográficos!$C$2:$E$362,11,FALSE),0)=0,"",VLOOKUP($E25,Monográficos!$C$2:$E$362,11,FALSE))</f>
        <v/>
      </c>
    </row>
    <row r="26" spans="1:15" x14ac:dyDescent="0.25">
      <c r="A26" s="3" t="s">
        <v>799</v>
      </c>
      <c r="B26" s="3" t="s">
        <v>786</v>
      </c>
      <c r="C26" s="3" t="s">
        <v>452</v>
      </c>
      <c r="D26" s="3">
        <v>10</v>
      </c>
      <c r="E26" s="3" t="s">
        <v>628</v>
      </c>
      <c r="F26" s="10" t="s">
        <v>785</v>
      </c>
      <c r="G26" s="3" t="s">
        <v>585</v>
      </c>
      <c r="H26" s="3">
        <v>120</v>
      </c>
      <c r="I26" s="6">
        <v>3</v>
      </c>
      <c r="J26" s="3">
        <f>J27+J28</f>
        <v>117</v>
      </c>
      <c r="K26" s="6" t="s">
        <v>548</v>
      </c>
      <c r="M26" s="3" t="str">
        <f>IF(IFERROR(VLOOKUP($E26,Monográficos!$C$2:$E$362,9,FALSE),0)=0,"",VLOOKUP($E26,Monográficos!$C$2:$E$362,9,FALSE))</f>
        <v/>
      </c>
      <c r="N26" s="3" t="str">
        <f>IF(IFERROR(VLOOKUP($E26,Monográficos!$C$2:$E$362,10,FALSE),0)=0,"",VLOOKUP($E26,Monográficos!$C$2:$E$362,10,FALSE))</f>
        <v/>
      </c>
      <c r="O26" s="3" t="str">
        <f>IF(IFERROR(VLOOKUP($E26,Monográficos!$C$2:$E$362,11,FALSE),0)=0,"",VLOOKUP($E26,Monográficos!$C$2:$E$362,11,FALSE))</f>
        <v/>
      </c>
    </row>
    <row r="27" spans="1:15" x14ac:dyDescent="0.25">
      <c r="A27" s="3" t="s">
        <v>799</v>
      </c>
      <c r="B27" s="3" t="s">
        <v>786</v>
      </c>
      <c r="C27" s="3" t="s">
        <v>452</v>
      </c>
      <c r="D27" s="3">
        <v>11</v>
      </c>
      <c r="E27" s="3" t="s">
        <v>627</v>
      </c>
      <c r="F27" s="10" t="s">
        <v>784</v>
      </c>
      <c r="G27" s="3" t="s">
        <v>547</v>
      </c>
      <c r="H27" s="3">
        <v>30</v>
      </c>
      <c r="I27" s="6" t="s">
        <v>548</v>
      </c>
      <c r="J27" s="3">
        <v>30</v>
      </c>
      <c r="K27" s="6" t="s">
        <v>548</v>
      </c>
      <c r="M27" s="3" t="str">
        <f>IF(IFERROR(VLOOKUP($E27,Monográficos!$C$2:$E$362,9,FALSE),0)=0,"",VLOOKUP($E27,Monográficos!$C$2:$E$362,9,FALSE))</f>
        <v/>
      </c>
      <c r="N27" s="3" t="str">
        <f>IF(IFERROR(VLOOKUP($E27,Monográficos!$C$2:$E$362,10,FALSE),0)=0,"",VLOOKUP($E27,Monográficos!$C$2:$E$362,10,FALSE))</f>
        <v/>
      </c>
      <c r="O27" s="3" t="str">
        <f>IF(IFERROR(VLOOKUP($E27,Monográficos!$C$2:$E$362,11,FALSE),0)=0,"",VLOOKUP($E27,Monográficos!$C$2:$E$362,11,FALSE))</f>
        <v/>
      </c>
    </row>
    <row r="28" spans="1:15" ht="31.5" x14ac:dyDescent="0.25">
      <c r="A28" s="3" t="s">
        <v>799</v>
      </c>
      <c r="B28" s="3" t="s">
        <v>786</v>
      </c>
      <c r="C28" s="3" t="s">
        <v>452</v>
      </c>
      <c r="D28" s="3">
        <v>12</v>
      </c>
      <c r="E28" s="3" t="s">
        <v>626</v>
      </c>
      <c r="F28" s="10" t="s">
        <v>783</v>
      </c>
      <c r="G28" s="3" t="s">
        <v>585</v>
      </c>
      <c r="H28" s="3">
        <v>90</v>
      </c>
      <c r="I28" s="6">
        <v>3</v>
      </c>
      <c r="J28" s="3">
        <v>87</v>
      </c>
      <c r="K28" s="6" t="s">
        <v>548</v>
      </c>
      <c r="M28" s="3" t="str">
        <f>IF(IFERROR(VLOOKUP($E28,Monográficos!$C$2:$E$362,9,FALSE),0)=0,"",VLOOKUP($E28,Monográficos!$C$2:$E$362,9,FALSE))</f>
        <v/>
      </c>
      <c r="N28" s="3" t="str">
        <f>IF(IFERROR(VLOOKUP($E28,Monográficos!$C$2:$E$362,10,FALSE),0)=0,"",VLOOKUP($E28,Monográficos!$C$2:$E$362,10,FALSE))</f>
        <v/>
      </c>
      <c r="O28" s="3" t="str">
        <f>IF(IFERROR(VLOOKUP($E28,Monográficos!$C$2:$E$362,11,FALSE),0)=0,"",VLOOKUP($E28,Monográficos!$C$2:$E$362,11,FALSE))</f>
        <v/>
      </c>
    </row>
    <row r="29" spans="1:15" x14ac:dyDescent="0.25">
      <c r="A29" s="3" t="s">
        <v>799</v>
      </c>
      <c r="B29" s="3" t="s">
        <v>786</v>
      </c>
      <c r="C29" s="3" t="s">
        <v>452</v>
      </c>
      <c r="D29" s="3">
        <v>13</v>
      </c>
      <c r="E29" s="3" t="s">
        <v>613</v>
      </c>
      <c r="F29" s="10" t="s">
        <v>782</v>
      </c>
      <c r="G29" s="3" t="s">
        <v>585</v>
      </c>
      <c r="H29" s="3">
        <f>SUM(H30:H34)</f>
        <v>190</v>
      </c>
      <c r="I29" s="6">
        <v>5</v>
      </c>
      <c r="J29" s="3">
        <f>J30+J31+J32+J33+J34</f>
        <v>185</v>
      </c>
      <c r="K29" s="6" t="s">
        <v>548</v>
      </c>
      <c r="M29" s="3" t="str">
        <f>IF(IFERROR(VLOOKUP($E29,Monográficos!$C$2:$E$362,9,FALSE),0)=0,"",VLOOKUP($E29,Monográficos!$C$2:$E$362,9,FALSE))</f>
        <v/>
      </c>
      <c r="N29" s="3" t="str">
        <f>IF(IFERROR(VLOOKUP($E29,Monográficos!$C$2:$E$362,10,FALSE),0)=0,"",VLOOKUP($E29,Monográficos!$C$2:$E$362,10,FALSE))</f>
        <v/>
      </c>
      <c r="O29" s="3" t="str">
        <f>IF(IFERROR(VLOOKUP($E29,Monográficos!$C$2:$E$362,11,FALSE),0)=0,"",VLOOKUP($E29,Monográficos!$C$2:$E$362,11,FALSE))</f>
        <v/>
      </c>
    </row>
    <row r="30" spans="1:15" ht="31.5" x14ac:dyDescent="0.25">
      <c r="A30" s="3" t="s">
        <v>799</v>
      </c>
      <c r="B30" s="3" t="s">
        <v>786</v>
      </c>
      <c r="C30" s="3" t="s">
        <v>452</v>
      </c>
      <c r="D30" s="3">
        <v>14</v>
      </c>
      <c r="E30" s="3" t="s">
        <v>612</v>
      </c>
      <c r="F30" s="10" t="s">
        <v>1307</v>
      </c>
      <c r="G30" s="3" t="s">
        <v>547</v>
      </c>
      <c r="H30" s="3">
        <v>30</v>
      </c>
      <c r="I30" s="6" t="s">
        <v>548</v>
      </c>
      <c r="J30" s="3">
        <v>30</v>
      </c>
      <c r="K30" s="6" t="s">
        <v>548</v>
      </c>
      <c r="M30" s="3" t="str">
        <f>IF(IFERROR(VLOOKUP($E30,Monográficos!$C$2:$E$362,9,FALSE),0)=0,"",VLOOKUP($E30,Monográficos!$C$2:$E$362,9,FALSE))</f>
        <v/>
      </c>
      <c r="N30" s="3" t="str">
        <f>IF(IFERROR(VLOOKUP($E30,Monográficos!$C$2:$E$362,10,FALSE),0)=0,"",VLOOKUP($E30,Monográficos!$C$2:$E$362,10,FALSE))</f>
        <v/>
      </c>
      <c r="O30" s="3" t="str">
        <f>IF(IFERROR(VLOOKUP($E30,Monográficos!$C$2:$E$362,11,FALSE),0)=0,"",VLOOKUP($E30,Monográficos!$C$2:$E$362,11,FALSE))</f>
        <v/>
      </c>
    </row>
    <row r="31" spans="1:15" x14ac:dyDescent="0.25">
      <c r="A31" s="3" t="s">
        <v>799</v>
      </c>
      <c r="B31" s="3" t="s">
        <v>786</v>
      </c>
      <c r="C31" s="3" t="s">
        <v>452</v>
      </c>
      <c r="D31" s="3">
        <v>15</v>
      </c>
      <c r="E31" s="3" t="s">
        <v>611</v>
      </c>
      <c r="F31" s="10" t="s">
        <v>781</v>
      </c>
      <c r="G31" s="3" t="s">
        <v>547</v>
      </c>
      <c r="H31" s="3">
        <v>30</v>
      </c>
      <c r="I31" s="6" t="s">
        <v>548</v>
      </c>
      <c r="J31" s="3">
        <v>30</v>
      </c>
      <c r="K31" s="6" t="s">
        <v>548</v>
      </c>
      <c r="M31" s="3" t="str">
        <f>IF(IFERROR(VLOOKUP($E31,Monográficos!$C$2:$E$362,9,FALSE),0)=0,"",VLOOKUP($E31,Monográficos!$C$2:$E$362,9,FALSE))</f>
        <v/>
      </c>
      <c r="N31" s="3" t="str">
        <f>IF(IFERROR(VLOOKUP($E31,Monográficos!$C$2:$E$362,10,FALSE),0)=0,"",VLOOKUP($E31,Monográficos!$C$2:$E$362,10,FALSE))</f>
        <v/>
      </c>
      <c r="O31" s="3" t="str">
        <f>IF(IFERROR(VLOOKUP($E31,Monográficos!$C$2:$E$362,11,FALSE),0)=0,"",VLOOKUP($E31,Monográficos!$C$2:$E$362,11,FALSE))</f>
        <v/>
      </c>
    </row>
    <row r="32" spans="1:15" x14ac:dyDescent="0.25">
      <c r="A32" s="3" t="s">
        <v>799</v>
      </c>
      <c r="B32" s="3" t="s">
        <v>786</v>
      </c>
      <c r="C32" s="3" t="s">
        <v>452</v>
      </c>
      <c r="D32" s="3">
        <v>16</v>
      </c>
      <c r="E32" s="3" t="s">
        <v>610</v>
      </c>
      <c r="F32" s="10" t="s">
        <v>780</v>
      </c>
      <c r="G32" s="3" t="s">
        <v>547</v>
      </c>
      <c r="H32" s="3">
        <v>50</v>
      </c>
      <c r="I32" s="6" t="s">
        <v>548</v>
      </c>
      <c r="J32" s="3">
        <v>50</v>
      </c>
      <c r="K32" s="6" t="s">
        <v>548</v>
      </c>
      <c r="M32" s="3" t="str">
        <f>IF(IFERROR(VLOOKUP($E32,Monográficos!$C$2:$E$362,9,FALSE),0)=0,"",VLOOKUP($E32,Monográficos!$C$2:$E$362,9,FALSE))</f>
        <v/>
      </c>
      <c r="N32" s="3" t="str">
        <f>IF(IFERROR(VLOOKUP($E32,Monográficos!$C$2:$E$362,10,FALSE),0)=0,"",VLOOKUP($E32,Monográficos!$C$2:$E$362,10,FALSE))</f>
        <v/>
      </c>
      <c r="O32" s="3" t="str">
        <f>IF(IFERROR(VLOOKUP($E32,Monográficos!$C$2:$E$362,11,FALSE),0)=0,"",VLOOKUP($E32,Monográficos!$C$2:$E$362,11,FALSE))</f>
        <v/>
      </c>
    </row>
    <row r="33" spans="1:15" x14ac:dyDescent="0.25">
      <c r="A33" s="3" t="s">
        <v>799</v>
      </c>
      <c r="B33" s="3" t="s">
        <v>786</v>
      </c>
      <c r="C33" s="3" t="s">
        <v>452</v>
      </c>
      <c r="D33" s="3">
        <v>17</v>
      </c>
      <c r="E33" s="3" t="s">
        <v>609</v>
      </c>
      <c r="F33" s="10" t="s">
        <v>779</v>
      </c>
      <c r="G33" s="3" t="s">
        <v>547</v>
      </c>
      <c r="H33" s="3">
        <v>50</v>
      </c>
      <c r="I33" s="6" t="s">
        <v>548</v>
      </c>
      <c r="J33" s="3">
        <v>50</v>
      </c>
      <c r="K33" s="6" t="s">
        <v>548</v>
      </c>
      <c r="M33" s="3" t="str">
        <f>IF(IFERROR(VLOOKUP($E33,Monográficos!$C$2:$E$362,9,FALSE),0)=0,"",VLOOKUP($E33,Monográficos!$C$2:$E$362,9,FALSE))</f>
        <v/>
      </c>
      <c r="N33" s="3" t="str">
        <f>IF(IFERROR(VLOOKUP($E33,Monográficos!$C$2:$E$362,10,FALSE),0)=0,"",VLOOKUP($E33,Monográficos!$C$2:$E$362,10,FALSE))</f>
        <v/>
      </c>
      <c r="O33" s="3" t="str">
        <f>IF(IFERROR(VLOOKUP($E33,Monográficos!$C$2:$E$362,11,FALSE),0)=0,"",VLOOKUP($E33,Monográficos!$C$2:$E$362,11,FALSE))</f>
        <v/>
      </c>
    </row>
    <row r="34" spans="1:15" x14ac:dyDescent="0.25">
      <c r="A34" s="3" t="s">
        <v>799</v>
      </c>
      <c r="B34" s="3" t="s">
        <v>786</v>
      </c>
      <c r="C34" s="3" t="s">
        <v>452</v>
      </c>
      <c r="D34" s="3">
        <v>18</v>
      </c>
      <c r="E34" s="3" t="s">
        <v>608</v>
      </c>
      <c r="F34" s="10" t="s">
        <v>778</v>
      </c>
      <c r="G34" s="3" t="s">
        <v>585</v>
      </c>
      <c r="H34" s="3">
        <v>30</v>
      </c>
      <c r="I34" s="6">
        <v>5</v>
      </c>
      <c r="J34" s="3">
        <v>25</v>
      </c>
      <c r="K34" s="6" t="s">
        <v>548</v>
      </c>
      <c r="M34" s="3" t="str">
        <f>IF(IFERROR(VLOOKUP($E34,Monográficos!$C$2:$E$362,9,FALSE),0)=0,"",VLOOKUP($E34,Monográficos!$C$2:$E$362,9,FALSE))</f>
        <v/>
      </c>
      <c r="N34" s="3" t="str">
        <f>IF(IFERROR(VLOOKUP($E34,Monográficos!$C$2:$E$362,10,FALSE),0)=0,"",VLOOKUP($E34,Monográficos!$C$2:$E$362,10,FALSE))</f>
        <v/>
      </c>
      <c r="O34" s="3" t="str">
        <f>IF(IFERROR(VLOOKUP($E34,Monográficos!$C$2:$E$362,11,FALSE),0)=0,"",VLOOKUP($E34,Monográficos!$C$2:$E$362,11,FALSE))</f>
        <v/>
      </c>
    </row>
    <row r="35" spans="1:15" x14ac:dyDescent="0.25">
      <c r="A35" t="s">
        <v>799</v>
      </c>
      <c r="B35" t="s">
        <v>786</v>
      </c>
      <c r="C35" t="s">
        <v>1686</v>
      </c>
      <c r="D35" s="1">
        <v>0</v>
      </c>
      <c r="E35" s="4" t="s">
        <v>1686</v>
      </c>
      <c r="F35" s="9" t="s">
        <v>1687</v>
      </c>
      <c r="G35" s="3" t="s">
        <v>585</v>
      </c>
      <c r="H35" s="6">
        <v>480</v>
      </c>
      <c r="M35" s="3" t="str">
        <f>IF(IFERROR(VLOOKUP($E35,Monográficos!$C$2:$E$362,9,FALSE),0)=0,"",VLOOKUP($E35,Monográficos!$C$2:$E$362,9,FALSE))</f>
        <v/>
      </c>
      <c r="N35" s="3" t="str">
        <f>IF(IFERROR(VLOOKUP($E35,Monográficos!$C$2:$E$362,10,FALSE),0)=0,"",VLOOKUP($E35,Monográficos!$C$2:$E$362,10,FALSE))</f>
        <v/>
      </c>
      <c r="O35" s="3" t="str">
        <f>IF(IFERROR(VLOOKUP($E35,Monográficos!$C$2:$E$362,11,FALSE),0)=0,"",VLOOKUP($E35,Monográficos!$C$2:$E$362,11,FALSE))</f>
        <v/>
      </c>
    </row>
    <row r="36" spans="1:15" x14ac:dyDescent="0.25">
      <c r="A36" s="3" t="s">
        <v>799</v>
      </c>
      <c r="B36" s="3" t="s">
        <v>788</v>
      </c>
      <c r="C36" s="3" t="s">
        <v>789</v>
      </c>
      <c r="D36" s="3">
        <v>0</v>
      </c>
      <c r="E36" s="4" t="s">
        <v>789</v>
      </c>
      <c r="F36" s="9" t="s">
        <v>525</v>
      </c>
      <c r="G36" s="4" t="s">
        <v>585</v>
      </c>
      <c r="H36" s="4">
        <v>630</v>
      </c>
      <c r="I36" s="5">
        <v>13</v>
      </c>
      <c r="J36" s="4">
        <f>J37+J41+J45+J48</f>
        <v>537</v>
      </c>
      <c r="K36" s="4">
        <v>80</v>
      </c>
      <c r="M36" s="3" t="str">
        <f>IF(IFERROR(VLOOKUP($E36,Monográficos!$C$2:$E$362,9,FALSE),0)=0,"",VLOOKUP($E36,Monográficos!$C$2:$E$362,9,FALSE))</f>
        <v/>
      </c>
      <c r="N36" s="3" t="str">
        <f>IF(IFERROR(VLOOKUP($E36,Monográficos!$C$2:$E$362,10,FALSE),0)=0,"",VLOOKUP($E36,Monográficos!$C$2:$E$362,10,FALSE))</f>
        <v/>
      </c>
      <c r="O36" s="3" t="str">
        <f>IF(IFERROR(VLOOKUP($E36,Monográficos!$C$2:$E$362,11,FALSE),0)=0,"",VLOOKUP($E36,Monográficos!$C$2:$E$362,11,FALSE))</f>
        <v/>
      </c>
    </row>
    <row r="37" spans="1:15" x14ac:dyDescent="0.25">
      <c r="A37" s="3" t="s">
        <v>799</v>
      </c>
      <c r="B37" s="3" t="s">
        <v>788</v>
      </c>
      <c r="C37" s="3" t="s">
        <v>789</v>
      </c>
      <c r="D37" s="3">
        <v>1</v>
      </c>
      <c r="E37" s="3" t="s">
        <v>659</v>
      </c>
      <c r="F37" s="10" t="s">
        <v>658</v>
      </c>
      <c r="G37" s="3" t="s">
        <v>585</v>
      </c>
      <c r="H37" s="3">
        <v>120</v>
      </c>
      <c r="I37" s="6">
        <v>3</v>
      </c>
      <c r="J37" s="3">
        <f>J38+J39+J40</f>
        <v>117</v>
      </c>
      <c r="K37" s="6" t="s">
        <v>548</v>
      </c>
      <c r="M37" s="3" t="str">
        <f>IF(IFERROR(VLOOKUP($E37,Monográficos!$C$2:$E$362,9,FALSE),0)=0,"",VLOOKUP($E37,Monográficos!$C$2:$E$362,9,FALSE))</f>
        <v/>
      </c>
      <c r="N37" s="3" t="str">
        <f>IF(IFERROR(VLOOKUP($E37,Monográficos!$C$2:$E$362,10,FALSE),0)=0,"",VLOOKUP($E37,Monográficos!$C$2:$E$362,10,FALSE))</f>
        <v/>
      </c>
      <c r="O37" s="3" t="str">
        <f>IF(IFERROR(VLOOKUP($E37,Monográficos!$C$2:$E$362,11,FALSE),0)=0,"",VLOOKUP($E37,Monográficos!$C$2:$E$362,11,FALSE))</f>
        <v/>
      </c>
    </row>
    <row r="38" spans="1:15" x14ac:dyDescent="0.25">
      <c r="A38" s="3" t="s">
        <v>799</v>
      </c>
      <c r="B38" s="3" t="s">
        <v>788</v>
      </c>
      <c r="C38" s="3" t="s">
        <v>789</v>
      </c>
      <c r="D38" s="3">
        <v>2</v>
      </c>
      <c r="E38" s="3" t="s">
        <v>657</v>
      </c>
      <c r="F38" s="10" t="s">
        <v>656</v>
      </c>
      <c r="G38" s="3" t="s">
        <v>585</v>
      </c>
      <c r="H38" s="3">
        <v>50</v>
      </c>
      <c r="I38" s="6">
        <v>1</v>
      </c>
      <c r="J38" s="3">
        <v>49</v>
      </c>
      <c r="K38" s="6" t="s">
        <v>548</v>
      </c>
      <c r="M38" s="3" t="str">
        <f>IF(IFERROR(VLOOKUP($E38,Monográficos!$C$2:$E$362,9,FALSE),0)=0,"",VLOOKUP($E38,Monográficos!$C$2:$E$362,9,FALSE))</f>
        <v/>
      </c>
      <c r="N38" s="3" t="str">
        <f>IF(IFERROR(VLOOKUP($E38,Monográficos!$C$2:$E$362,10,FALSE),0)=0,"",VLOOKUP($E38,Monográficos!$C$2:$E$362,10,FALSE))</f>
        <v/>
      </c>
      <c r="O38" s="3" t="str">
        <f>IF(IFERROR(VLOOKUP($E38,Monográficos!$C$2:$E$362,11,FALSE),0)=0,"",VLOOKUP($E38,Monográficos!$C$2:$E$362,11,FALSE))</f>
        <v/>
      </c>
    </row>
    <row r="39" spans="1:15" x14ac:dyDescent="0.25">
      <c r="A39" s="3" t="s">
        <v>799</v>
      </c>
      <c r="B39" s="3" t="s">
        <v>788</v>
      </c>
      <c r="C39" s="3" t="s">
        <v>789</v>
      </c>
      <c r="D39" s="3">
        <v>3</v>
      </c>
      <c r="E39" s="3" t="s">
        <v>655</v>
      </c>
      <c r="F39" s="10" t="s">
        <v>654</v>
      </c>
      <c r="G39" s="3" t="s">
        <v>585</v>
      </c>
      <c r="H39" s="3">
        <v>40</v>
      </c>
      <c r="I39" s="6">
        <v>1</v>
      </c>
      <c r="J39" s="3">
        <v>39</v>
      </c>
      <c r="K39" s="6" t="s">
        <v>548</v>
      </c>
      <c r="M39" s="3" t="str">
        <f>IF(IFERROR(VLOOKUP($E39,Monográficos!$C$2:$E$362,9,FALSE),0)=0,"",VLOOKUP($E39,Monográficos!$C$2:$E$362,9,FALSE))</f>
        <v/>
      </c>
      <c r="N39" s="3" t="str">
        <f>IF(IFERROR(VLOOKUP($E39,Monográficos!$C$2:$E$362,10,FALSE),0)=0,"",VLOOKUP($E39,Monográficos!$C$2:$E$362,10,FALSE))</f>
        <v/>
      </c>
      <c r="O39" s="3" t="str">
        <f>IF(IFERROR(VLOOKUP($E39,Monográficos!$C$2:$E$362,11,FALSE),0)=0,"",VLOOKUP($E39,Monográficos!$C$2:$E$362,11,FALSE))</f>
        <v/>
      </c>
    </row>
    <row r="40" spans="1:15" x14ac:dyDescent="0.25">
      <c r="A40" s="3" t="s">
        <v>799</v>
      </c>
      <c r="B40" s="3" t="s">
        <v>788</v>
      </c>
      <c r="C40" s="3" t="s">
        <v>789</v>
      </c>
      <c r="D40" s="3">
        <v>4</v>
      </c>
      <c r="E40" s="3" t="s">
        <v>653</v>
      </c>
      <c r="F40" s="10" t="s">
        <v>2</v>
      </c>
      <c r="G40" s="3" t="s">
        <v>585</v>
      </c>
      <c r="H40" s="3">
        <v>30</v>
      </c>
      <c r="I40" s="6">
        <v>1</v>
      </c>
      <c r="J40" s="3">
        <v>29</v>
      </c>
      <c r="K40" s="6" t="s">
        <v>548</v>
      </c>
      <c r="M40" s="3" t="str">
        <f>IF(IFERROR(VLOOKUP($E40,Monográficos!$C$2:$E$362,9,FALSE),0)=0,"",VLOOKUP($E40,Monográficos!$C$2:$E$362,9,FALSE))</f>
        <v/>
      </c>
      <c r="N40" s="3" t="str">
        <f>IF(IFERROR(VLOOKUP($E40,Monográficos!$C$2:$E$362,10,FALSE),0)=0,"",VLOOKUP($E40,Monográficos!$C$2:$E$362,10,FALSE))</f>
        <v/>
      </c>
      <c r="O40" s="3" t="str">
        <f>IF(IFERROR(VLOOKUP($E40,Monográficos!$C$2:$E$362,11,FALSE),0)=0,"",VLOOKUP($E40,Monográficos!$C$2:$E$362,11,FALSE))</f>
        <v/>
      </c>
    </row>
    <row r="41" spans="1:15" x14ac:dyDescent="0.25">
      <c r="A41" s="3" t="s">
        <v>799</v>
      </c>
      <c r="B41" s="3" t="s">
        <v>788</v>
      </c>
      <c r="C41" s="3" t="s">
        <v>789</v>
      </c>
      <c r="D41" s="3">
        <v>5</v>
      </c>
      <c r="E41" s="3" t="s">
        <v>652</v>
      </c>
      <c r="F41" s="10" t="s">
        <v>651</v>
      </c>
      <c r="G41" s="3" t="s">
        <v>585</v>
      </c>
      <c r="H41" s="3">
        <v>140</v>
      </c>
      <c r="I41" s="6">
        <v>3</v>
      </c>
      <c r="J41" s="3">
        <f>J42+J43+J44</f>
        <v>137</v>
      </c>
      <c r="K41" s="6" t="s">
        <v>548</v>
      </c>
      <c r="M41" s="3" t="str">
        <f>IF(IFERROR(VLOOKUP($E41,Monográficos!$C$2:$E$362,9,FALSE),0)=0,"",VLOOKUP($E41,Monográficos!$C$2:$E$362,9,FALSE))</f>
        <v/>
      </c>
      <c r="N41" s="3" t="str">
        <f>IF(IFERROR(VLOOKUP($E41,Monográficos!$C$2:$E$362,10,FALSE),0)=0,"",VLOOKUP($E41,Monográficos!$C$2:$E$362,10,FALSE))</f>
        <v/>
      </c>
      <c r="O41" s="3" t="str">
        <f>IF(IFERROR(VLOOKUP($E41,Monográficos!$C$2:$E$362,11,FALSE),0)=0,"",VLOOKUP($E41,Monográficos!$C$2:$E$362,11,FALSE))</f>
        <v/>
      </c>
    </row>
    <row r="42" spans="1:15" x14ac:dyDescent="0.25">
      <c r="A42" s="3" t="s">
        <v>799</v>
      </c>
      <c r="B42" s="3" t="s">
        <v>788</v>
      </c>
      <c r="C42" s="3" t="s">
        <v>789</v>
      </c>
      <c r="D42" s="3">
        <v>6</v>
      </c>
      <c r="E42" s="3" t="s">
        <v>650</v>
      </c>
      <c r="F42" s="10" t="s">
        <v>113</v>
      </c>
      <c r="G42" s="3" t="s">
        <v>585</v>
      </c>
      <c r="H42" s="3">
        <v>40</v>
      </c>
      <c r="I42" s="6">
        <v>1</v>
      </c>
      <c r="J42" s="3">
        <v>39</v>
      </c>
      <c r="K42" s="6" t="s">
        <v>548</v>
      </c>
      <c r="M42" s="3" t="str">
        <f>IF(IFERROR(VLOOKUP($E42,Monográficos!$C$2:$E$362,9,FALSE),0)=0,"",VLOOKUP($E42,Monográficos!$C$2:$E$362,9,FALSE))</f>
        <v/>
      </c>
      <c r="N42" s="3" t="str">
        <f>IF(IFERROR(VLOOKUP($E42,Monográficos!$C$2:$E$362,10,FALSE),0)=0,"",VLOOKUP($E42,Monográficos!$C$2:$E$362,10,FALSE))</f>
        <v/>
      </c>
      <c r="O42" s="3" t="str">
        <f>IF(IFERROR(VLOOKUP($E42,Monográficos!$C$2:$E$362,11,FALSE),0)=0,"",VLOOKUP($E42,Monográficos!$C$2:$E$362,11,FALSE))</f>
        <v/>
      </c>
    </row>
    <row r="43" spans="1:15" x14ac:dyDescent="0.25">
      <c r="A43" s="3" t="s">
        <v>799</v>
      </c>
      <c r="B43" s="3" t="s">
        <v>788</v>
      </c>
      <c r="C43" s="3" t="s">
        <v>789</v>
      </c>
      <c r="D43" s="3">
        <v>7</v>
      </c>
      <c r="E43" s="3" t="s">
        <v>649</v>
      </c>
      <c r="F43" s="10" t="s">
        <v>86</v>
      </c>
      <c r="G43" s="3" t="s">
        <v>585</v>
      </c>
      <c r="H43" s="3">
        <v>50</v>
      </c>
      <c r="I43" s="6">
        <v>1</v>
      </c>
      <c r="J43" s="3">
        <v>49</v>
      </c>
      <c r="K43" s="6" t="s">
        <v>548</v>
      </c>
      <c r="M43" s="3" t="str">
        <f>IF(IFERROR(VLOOKUP($E43,Monográficos!$C$2:$E$362,9,FALSE),0)=0,"",VLOOKUP($E43,Monográficos!$C$2:$E$362,9,FALSE))</f>
        <v/>
      </c>
      <c r="N43" s="3" t="str">
        <f>IF(IFERROR(VLOOKUP($E43,Monográficos!$C$2:$E$362,10,FALSE),0)=0,"",VLOOKUP($E43,Monográficos!$C$2:$E$362,10,FALSE))</f>
        <v/>
      </c>
      <c r="O43" s="3" t="str">
        <f>IF(IFERROR(VLOOKUP($E43,Monográficos!$C$2:$E$362,11,FALSE),0)=0,"",VLOOKUP($E43,Monográficos!$C$2:$E$362,11,FALSE))</f>
        <v/>
      </c>
    </row>
    <row r="44" spans="1:15" x14ac:dyDescent="0.25">
      <c r="A44" s="3" t="s">
        <v>799</v>
      </c>
      <c r="B44" s="3" t="s">
        <v>788</v>
      </c>
      <c r="C44" s="3" t="s">
        <v>789</v>
      </c>
      <c r="D44" s="3">
        <v>8</v>
      </c>
      <c r="E44" s="3" t="s">
        <v>648</v>
      </c>
      <c r="F44" s="10" t="s">
        <v>647</v>
      </c>
      <c r="G44" s="3" t="s">
        <v>585</v>
      </c>
      <c r="H44" s="3">
        <v>50</v>
      </c>
      <c r="I44" s="6">
        <v>1</v>
      </c>
      <c r="J44" s="3">
        <v>49</v>
      </c>
      <c r="K44" s="6" t="s">
        <v>548</v>
      </c>
      <c r="M44" s="3" t="str">
        <f>IF(IFERROR(VLOOKUP($E44,Monográficos!$C$2:$E$362,9,FALSE),0)=0,"",VLOOKUP($E44,Monográficos!$C$2:$E$362,9,FALSE))</f>
        <v/>
      </c>
      <c r="N44" s="3" t="str">
        <f>IF(IFERROR(VLOOKUP($E44,Monográficos!$C$2:$E$362,10,FALSE),0)=0,"",VLOOKUP($E44,Monográficos!$C$2:$E$362,10,FALSE))</f>
        <v/>
      </c>
      <c r="O44" s="3" t="str">
        <f>IF(IFERROR(VLOOKUP($E44,Monográficos!$C$2:$E$362,11,FALSE),0)=0,"",VLOOKUP($E44,Monográficos!$C$2:$E$362,11,FALSE))</f>
        <v/>
      </c>
    </row>
    <row r="45" spans="1:15" x14ac:dyDescent="0.25">
      <c r="A45" s="3" t="s">
        <v>799</v>
      </c>
      <c r="B45" s="3" t="s">
        <v>788</v>
      </c>
      <c r="C45" s="3" t="s">
        <v>789</v>
      </c>
      <c r="D45" s="3">
        <v>9</v>
      </c>
      <c r="E45" s="3" t="s">
        <v>646</v>
      </c>
      <c r="F45" s="10" t="s">
        <v>4</v>
      </c>
      <c r="G45" s="3" t="s">
        <v>585</v>
      </c>
      <c r="H45" s="3">
        <v>100</v>
      </c>
      <c r="I45" s="6">
        <v>2</v>
      </c>
      <c r="J45" s="3">
        <f>J46+J47</f>
        <v>98</v>
      </c>
      <c r="K45" s="6" t="s">
        <v>548</v>
      </c>
      <c r="M45" s="3" t="str">
        <f>IF(IFERROR(VLOOKUP($E45,Monográficos!$C$2:$E$362,9,FALSE),0)=0,"",VLOOKUP($E45,Monográficos!$C$2:$E$362,9,FALSE))</f>
        <v/>
      </c>
      <c r="N45" s="3" t="str">
        <f>IF(IFERROR(VLOOKUP($E45,Monográficos!$C$2:$E$362,10,FALSE),0)=0,"",VLOOKUP($E45,Monográficos!$C$2:$E$362,10,FALSE))</f>
        <v/>
      </c>
      <c r="O45" s="3" t="str">
        <f>IF(IFERROR(VLOOKUP($E45,Monográficos!$C$2:$E$362,11,FALSE),0)=0,"",VLOOKUP($E45,Monográficos!$C$2:$E$362,11,FALSE))</f>
        <v/>
      </c>
    </row>
    <row r="46" spans="1:15" x14ac:dyDescent="0.25">
      <c r="A46" s="3" t="s">
        <v>799</v>
      </c>
      <c r="B46" s="3" t="s">
        <v>788</v>
      </c>
      <c r="C46" s="3" t="s">
        <v>789</v>
      </c>
      <c r="D46" s="3">
        <v>10</v>
      </c>
      <c r="E46" s="3" t="s">
        <v>645</v>
      </c>
      <c r="F46" s="10" t="s">
        <v>644</v>
      </c>
      <c r="G46" s="3" t="s">
        <v>585</v>
      </c>
      <c r="H46" s="3">
        <v>60</v>
      </c>
      <c r="I46" s="6">
        <v>1</v>
      </c>
      <c r="J46" s="3">
        <v>59</v>
      </c>
      <c r="K46" s="6" t="s">
        <v>548</v>
      </c>
      <c r="M46" s="3" t="str">
        <f>IF(IFERROR(VLOOKUP($E46,Monográficos!$C$2:$E$362,9,FALSE),0)=0,"",VLOOKUP($E46,Monográficos!$C$2:$E$362,9,FALSE))</f>
        <v/>
      </c>
      <c r="N46" s="3" t="str">
        <f>IF(IFERROR(VLOOKUP($E46,Monográficos!$C$2:$E$362,10,FALSE),0)=0,"",VLOOKUP($E46,Monográficos!$C$2:$E$362,10,FALSE))</f>
        <v/>
      </c>
      <c r="O46" s="3" t="str">
        <f>IF(IFERROR(VLOOKUP($E46,Monográficos!$C$2:$E$362,11,FALSE),0)=0,"",VLOOKUP($E46,Monográficos!$C$2:$E$362,11,FALSE))</f>
        <v/>
      </c>
    </row>
    <row r="47" spans="1:15" x14ac:dyDescent="0.25">
      <c r="A47" s="3" t="s">
        <v>799</v>
      </c>
      <c r="B47" s="3" t="s">
        <v>788</v>
      </c>
      <c r="C47" s="3" t="s">
        <v>789</v>
      </c>
      <c r="D47" s="3">
        <v>11</v>
      </c>
      <c r="E47" s="3" t="s">
        <v>643</v>
      </c>
      <c r="F47" s="10" t="s">
        <v>88</v>
      </c>
      <c r="G47" s="3" t="s">
        <v>585</v>
      </c>
      <c r="H47" s="3">
        <v>40</v>
      </c>
      <c r="I47" s="6">
        <v>1</v>
      </c>
      <c r="J47" s="3">
        <v>39</v>
      </c>
      <c r="K47" s="6" t="s">
        <v>548</v>
      </c>
      <c r="M47" s="3" t="str">
        <f>IF(IFERROR(VLOOKUP($E47,Monográficos!$C$2:$E$362,9,FALSE),0)=0,"",VLOOKUP($E47,Monográficos!$C$2:$E$362,9,FALSE))</f>
        <v/>
      </c>
      <c r="N47" s="3" t="str">
        <f>IF(IFERROR(VLOOKUP($E47,Monográficos!$C$2:$E$362,10,FALSE),0)=0,"",VLOOKUP($E47,Monográficos!$C$2:$E$362,10,FALSE))</f>
        <v/>
      </c>
      <c r="O47" s="3" t="str">
        <f>IF(IFERROR(VLOOKUP($E47,Monográficos!$C$2:$E$362,11,FALSE),0)=0,"",VLOOKUP($E47,Monográficos!$C$2:$E$362,11,FALSE))</f>
        <v/>
      </c>
    </row>
    <row r="48" spans="1:15" x14ac:dyDescent="0.25">
      <c r="A48" s="3" t="s">
        <v>799</v>
      </c>
      <c r="B48" s="3" t="s">
        <v>788</v>
      </c>
      <c r="C48" s="3" t="s">
        <v>789</v>
      </c>
      <c r="D48" s="3">
        <v>12</v>
      </c>
      <c r="E48" s="3" t="s">
        <v>613</v>
      </c>
      <c r="F48" s="10" t="s">
        <v>782</v>
      </c>
      <c r="G48" s="3" t="s">
        <v>585</v>
      </c>
      <c r="H48" s="3">
        <f>SUM(H49:H53)</f>
        <v>190</v>
      </c>
      <c r="I48" s="6">
        <v>5</v>
      </c>
      <c r="J48" s="3">
        <f>J49+J50+J51+J52+J53</f>
        <v>185</v>
      </c>
      <c r="K48" s="6" t="s">
        <v>548</v>
      </c>
      <c r="M48" s="3" t="str">
        <f>IF(IFERROR(VLOOKUP($E48,Monográficos!$C$2:$E$362,9,FALSE),0)=0,"",VLOOKUP($E48,Monográficos!$C$2:$E$362,9,FALSE))</f>
        <v/>
      </c>
      <c r="N48" s="3" t="str">
        <f>IF(IFERROR(VLOOKUP($E48,Monográficos!$C$2:$E$362,10,FALSE),0)=0,"",VLOOKUP($E48,Monográficos!$C$2:$E$362,10,FALSE))</f>
        <v/>
      </c>
      <c r="O48" s="3" t="str">
        <f>IF(IFERROR(VLOOKUP($E48,Monográficos!$C$2:$E$362,11,FALSE),0)=0,"",VLOOKUP($E48,Monográficos!$C$2:$E$362,11,FALSE))</f>
        <v/>
      </c>
    </row>
    <row r="49" spans="1:15" ht="31.5" x14ac:dyDescent="0.25">
      <c r="A49" s="3" t="s">
        <v>799</v>
      </c>
      <c r="B49" s="3" t="s">
        <v>788</v>
      </c>
      <c r="C49" s="3" t="s">
        <v>789</v>
      </c>
      <c r="D49" s="3">
        <v>13</v>
      </c>
      <c r="E49" s="3" t="s">
        <v>612</v>
      </c>
      <c r="F49" s="10" t="s">
        <v>787</v>
      </c>
      <c r="G49" s="3" t="s">
        <v>547</v>
      </c>
      <c r="H49" s="3">
        <v>30</v>
      </c>
      <c r="I49" s="6" t="s">
        <v>548</v>
      </c>
      <c r="J49" s="3">
        <v>30</v>
      </c>
      <c r="K49" s="6" t="s">
        <v>548</v>
      </c>
      <c r="M49" s="3" t="str">
        <f>IF(IFERROR(VLOOKUP($E49,Monográficos!$C$2:$E$362,9,FALSE),0)=0,"",VLOOKUP($E49,Monográficos!$C$2:$E$362,9,FALSE))</f>
        <v/>
      </c>
      <c r="N49" s="3" t="str">
        <f>IF(IFERROR(VLOOKUP($E49,Monográficos!$C$2:$E$362,10,FALSE),0)=0,"",VLOOKUP($E49,Monográficos!$C$2:$E$362,10,FALSE))</f>
        <v/>
      </c>
      <c r="O49" s="3" t="str">
        <f>IF(IFERROR(VLOOKUP($E49,Monográficos!$C$2:$E$362,11,FALSE),0)=0,"",VLOOKUP($E49,Monográficos!$C$2:$E$362,11,FALSE))</f>
        <v/>
      </c>
    </row>
    <row r="50" spans="1:15" x14ac:dyDescent="0.25">
      <c r="A50" s="3" t="s">
        <v>799</v>
      </c>
      <c r="B50" s="3" t="s">
        <v>788</v>
      </c>
      <c r="C50" s="3" t="s">
        <v>789</v>
      </c>
      <c r="D50" s="3">
        <v>14</v>
      </c>
      <c r="E50" s="3" t="s">
        <v>611</v>
      </c>
      <c r="F50" s="10" t="s">
        <v>781</v>
      </c>
      <c r="G50" s="3" t="s">
        <v>547</v>
      </c>
      <c r="H50" s="3">
        <v>30</v>
      </c>
      <c r="I50" s="6" t="s">
        <v>548</v>
      </c>
      <c r="J50" s="3">
        <v>30</v>
      </c>
      <c r="K50" s="6" t="s">
        <v>548</v>
      </c>
      <c r="M50" s="3" t="str">
        <f>IF(IFERROR(VLOOKUP($E50,Monográficos!$C$2:$E$362,9,FALSE),0)=0,"",VLOOKUP($E50,Monográficos!$C$2:$E$362,9,FALSE))</f>
        <v/>
      </c>
      <c r="N50" s="3" t="str">
        <f>IF(IFERROR(VLOOKUP($E50,Monográficos!$C$2:$E$362,10,FALSE),0)=0,"",VLOOKUP($E50,Monográficos!$C$2:$E$362,10,FALSE))</f>
        <v/>
      </c>
      <c r="O50" s="3" t="str">
        <f>IF(IFERROR(VLOOKUP($E50,Monográficos!$C$2:$E$362,11,FALSE),0)=0,"",VLOOKUP($E50,Monográficos!$C$2:$E$362,11,FALSE))</f>
        <v/>
      </c>
    </row>
    <row r="51" spans="1:15" x14ac:dyDescent="0.25">
      <c r="A51" s="3" t="s">
        <v>799</v>
      </c>
      <c r="B51" s="3" t="s">
        <v>788</v>
      </c>
      <c r="C51" s="3" t="s">
        <v>789</v>
      </c>
      <c r="D51" s="3">
        <v>15</v>
      </c>
      <c r="E51" s="3" t="s">
        <v>610</v>
      </c>
      <c r="F51" s="10" t="s">
        <v>780</v>
      </c>
      <c r="G51" s="3" t="s">
        <v>547</v>
      </c>
      <c r="H51" s="3">
        <v>50</v>
      </c>
      <c r="I51" s="6" t="s">
        <v>548</v>
      </c>
      <c r="J51" s="3">
        <v>50</v>
      </c>
      <c r="K51" s="6" t="s">
        <v>548</v>
      </c>
      <c r="M51" s="3" t="str">
        <f>IF(IFERROR(VLOOKUP($E51,Monográficos!$C$2:$E$362,9,FALSE),0)=0,"",VLOOKUP($E51,Monográficos!$C$2:$E$362,9,FALSE))</f>
        <v/>
      </c>
      <c r="N51" s="3" t="str">
        <f>IF(IFERROR(VLOOKUP($E51,Monográficos!$C$2:$E$362,10,FALSE),0)=0,"",VLOOKUP($E51,Monográficos!$C$2:$E$362,10,FALSE))</f>
        <v/>
      </c>
      <c r="O51" s="3" t="str">
        <f>IF(IFERROR(VLOOKUP($E51,Monográficos!$C$2:$E$362,11,FALSE),0)=0,"",VLOOKUP($E51,Monográficos!$C$2:$E$362,11,FALSE))</f>
        <v/>
      </c>
    </row>
    <row r="52" spans="1:15" x14ac:dyDescent="0.25">
      <c r="A52" s="3" t="s">
        <v>799</v>
      </c>
      <c r="B52" s="3" t="s">
        <v>788</v>
      </c>
      <c r="C52" s="3" t="s">
        <v>789</v>
      </c>
      <c r="D52" s="3">
        <v>16</v>
      </c>
      <c r="E52" s="3" t="s">
        <v>609</v>
      </c>
      <c r="F52" s="10" t="s">
        <v>779</v>
      </c>
      <c r="G52" s="3" t="s">
        <v>547</v>
      </c>
      <c r="H52" s="3">
        <v>50</v>
      </c>
      <c r="I52" s="6" t="s">
        <v>548</v>
      </c>
      <c r="J52" s="3">
        <v>50</v>
      </c>
      <c r="K52" s="6" t="s">
        <v>548</v>
      </c>
      <c r="M52" s="3" t="str">
        <f>IF(IFERROR(VLOOKUP($E52,Monográficos!$C$2:$E$362,9,FALSE),0)=0,"",VLOOKUP($E52,Monográficos!$C$2:$E$362,9,FALSE))</f>
        <v/>
      </c>
      <c r="N52" s="3" t="str">
        <f>IF(IFERROR(VLOOKUP($E52,Monográficos!$C$2:$E$362,10,FALSE),0)=0,"",VLOOKUP($E52,Monográficos!$C$2:$E$362,10,FALSE))</f>
        <v/>
      </c>
      <c r="O52" s="3" t="str">
        <f>IF(IFERROR(VLOOKUP($E52,Monográficos!$C$2:$E$362,11,FALSE),0)=0,"",VLOOKUP($E52,Monográficos!$C$2:$E$362,11,FALSE))</f>
        <v/>
      </c>
    </row>
    <row r="53" spans="1:15" x14ac:dyDescent="0.25">
      <c r="A53" s="3" t="s">
        <v>799</v>
      </c>
      <c r="B53" s="3" t="s">
        <v>788</v>
      </c>
      <c r="C53" s="3" t="s">
        <v>789</v>
      </c>
      <c r="D53" s="3">
        <v>17</v>
      </c>
      <c r="E53" s="3" t="s">
        <v>608</v>
      </c>
      <c r="F53" s="10" t="s">
        <v>778</v>
      </c>
      <c r="G53" s="3" t="s">
        <v>585</v>
      </c>
      <c r="H53" s="3">
        <v>30</v>
      </c>
      <c r="I53" s="6">
        <v>5</v>
      </c>
      <c r="J53" s="3">
        <v>25</v>
      </c>
      <c r="K53" s="6" t="s">
        <v>548</v>
      </c>
      <c r="M53" s="3" t="str">
        <f>IF(IFERROR(VLOOKUP($E53,Monográficos!$C$2:$E$362,9,FALSE),0)=0,"",VLOOKUP($E53,Monográficos!$C$2:$E$362,9,FALSE))</f>
        <v/>
      </c>
      <c r="N53" s="3" t="str">
        <f>IF(IFERROR(VLOOKUP($E53,Monográficos!$C$2:$E$362,10,FALSE),0)=0,"",VLOOKUP($E53,Monográficos!$C$2:$E$362,10,FALSE))</f>
        <v/>
      </c>
      <c r="O53" s="3" t="str">
        <f>IF(IFERROR(VLOOKUP($E53,Monográficos!$C$2:$E$362,11,FALSE),0)=0,"",VLOOKUP($E53,Monográficos!$C$2:$E$362,11,FALSE))</f>
        <v/>
      </c>
    </row>
    <row r="54" spans="1:15" x14ac:dyDescent="0.25">
      <c r="A54" s="3" t="s">
        <v>799</v>
      </c>
      <c r="B54" s="3" t="s">
        <v>769</v>
      </c>
      <c r="C54" s="3" t="s">
        <v>436</v>
      </c>
      <c r="D54" s="3">
        <v>0</v>
      </c>
      <c r="E54" s="4" t="s">
        <v>436</v>
      </c>
      <c r="F54" s="9" t="s">
        <v>520</v>
      </c>
      <c r="G54" s="9" t="s">
        <v>585</v>
      </c>
      <c r="H54" s="9">
        <v>800</v>
      </c>
      <c r="I54" s="9">
        <v>23</v>
      </c>
      <c r="J54" s="9">
        <v>657</v>
      </c>
      <c r="K54" s="9">
        <v>120</v>
      </c>
      <c r="M54" s="3" t="str">
        <f>IF(IFERROR(VLOOKUP($E54,Monográficos!$C$2:$E$362,9,FALSE),0)=0,"",VLOOKUP($E54,Monográficos!$C$2:$E$362,9,FALSE))</f>
        <v/>
      </c>
      <c r="N54" s="3" t="str">
        <f>IF(IFERROR(VLOOKUP($E54,Monográficos!$C$2:$E$362,10,FALSE),0)=0,"",VLOOKUP($E54,Monográficos!$C$2:$E$362,10,FALSE))</f>
        <v/>
      </c>
      <c r="O54" s="3" t="str">
        <f>IF(IFERROR(VLOOKUP($E54,Monográficos!$C$2:$E$362,11,FALSE),0)=0,"",VLOOKUP($E54,Monográficos!$C$2:$E$362,11,FALSE))</f>
        <v/>
      </c>
    </row>
    <row r="55" spans="1:15" x14ac:dyDescent="0.25">
      <c r="A55" s="3" t="s">
        <v>799</v>
      </c>
      <c r="B55" s="3" t="s">
        <v>769</v>
      </c>
      <c r="C55" s="3" t="s">
        <v>436</v>
      </c>
      <c r="D55" s="3">
        <v>1</v>
      </c>
      <c r="E55" s="3" t="s">
        <v>988</v>
      </c>
      <c r="F55" s="10" t="s">
        <v>989</v>
      </c>
      <c r="G55" s="3" t="s">
        <v>585</v>
      </c>
      <c r="H55" s="3">
        <v>90</v>
      </c>
      <c r="I55" s="6">
        <v>2</v>
      </c>
      <c r="J55" s="3">
        <v>88</v>
      </c>
      <c r="K55" s="6" t="s">
        <v>548</v>
      </c>
      <c r="M55" s="3" t="str">
        <f>IF(IFERROR(VLOOKUP($E55,Monográficos!$C$2:$E$362,9,FALSE),0)=0,"",VLOOKUP($E55,Monográficos!$C$2:$E$362,9,FALSE))</f>
        <v/>
      </c>
      <c r="N55" s="3" t="str">
        <f>IF(IFERROR(VLOOKUP($E55,Monográficos!$C$2:$E$362,10,FALSE),0)=0,"",VLOOKUP($E55,Monográficos!$C$2:$E$362,10,FALSE))</f>
        <v/>
      </c>
      <c r="O55" s="3" t="str">
        <f>IF(IFERROR(VLOOKUP($E55,Monográficos!$C$2:$E$362,11,FALSE),0)=0,"",VLOOKUP($E55,Monográficos!$C$2:$E$362,11,FALSE))</f>
        <v/>
      </c>
    </row>
    <row r="56" spans="1:15" x14ac:dyDescent="0.25">
      <c r="A56" s="3" t="s">
        <v>799</v>
      </c>
      <c r="B56" s="3" t="s">
        <v>769</v>
      </c>
      <c r="C56" s="3" t="s">
        <v>436</v>
      </c>
      <c r="D56" s="3">
        <v>2</v>
      </c>
      <c r="E56" s="3" t="s">
        <v>990</v>
      </c>
      <c r="F56" s="10" t="s">
        <v>1257</v>
      </c>
      <c r="G56" s="3" t="s">
        <v>585</v>
      </c>
      <c r="H56" s="3">
        <v>160</v>
      </c>
      <c r="I56" s="6">
        <v>2</v>
      </c>
      <c r="J56" s="3">
        <v>158</v>
      </c>
      <c r="K56" s="6" t="s">
        <v>548</v>
      </c>
      <c r="M56" s="3" t="str">
        <f>IF(IFERROR(VLOOKUP($E56,Monográficos!$C$2:$E$362,9,FALSE),0)=0,"",VLOOKUP($E56,Monográficos!$C$2:$E$362,9,FALSE))</f>
        <v/>
      </c>
      <c r="N56" s="3" t="str">
        <f>IF(IFERROR(VLOOKUP($E56,Monográficos!$C$2:$E$362,10,FALSE),0)=0,"",VLOOKUP($E56,Monográficos!$C$2:$E$362,10,FALSE))</f>
        <v/>
      </c>
      <c r="O56" s="3" t="str">
        <f>IF(IFERROR(VLOOKUP($E56,Monográficos!$C$2:$E$362,11,FALSE),0)=0,"",VLOOKUP($E56,Monográficos!$C$2:$E$362,11,FALSE))</f>
        <v/>
      </c>
    </row>
    <row r="57" spans="1:15" x14ac:dyDescent="0.25">
      <c r="A57" s="3" t="s">
        <v>799</v>
      </c>
      <c r="B57" s="3" t="s">
        <v>769</v>
      </c>
      <c r="C57" s="3" t="s">
        <v>436</v>
      </c>
      <c r="D57" s="3">
        <v>3</v>
      </c>
      <c r="E57" s="3" t="s">
        <v>991</v>
      </c>
      <c r="F57" s="10" t="s">
        <v>1258</v>
      </c>
      <c r="G57" s="3" t="s">
        <v>547</v>
      </c>
      <c r="H57" s="3">
        <v>40</v>
      </c>
      <c r="I57" s="6" t="s">
        <v>548</v>
      </c>
      <c r="J57" s="6" t="s">
        <v>548</v>
      </c>
      <c r="K57" s="6" t="s">
        <v>548</v>
      </c>
      <c r="M57" s="3" t="str">
        <f>IF(IFERROR(VLOOKUP($E57,Monográficos!$C$2:$E$362,9,FALSE),0)=0,"",VLOOKUP($E57,Monográficos!$C$2:$E$362,9,FALSE))</f>
        <v/>
      </c>
      <c r="N57" s="3" t="str">
        <f>IF(IFERROR(VLOOKUP($E57,Monográficos!$C$2:$E$362,10,FALSE),0)=0,"",VLOOKUP($E57,Monográficos!$C$2:$E$362,10,FALSE))</f>
        <v/>
      </c>
      <c r="O57" s="3" t="str">
        <f>IF(IFERROR(VLOOKUP($E57,Monográficos!$C$2:$E$362,11,FALSE),0)=0,"",VLOOKUP($E57,Monográficos!$C$2:$E$362,11,FALSE))</f>
        <v/>
      </c>
    </row>
    <row r="58" spans="1:15" x14ac:dyDescent="0.25">
      <c r="A58" s="3" t="s">
        <v>799</v>
      </c>
      <c r="B58" s="3" t="s">
        <v>769</v>
      </c>
      <c r="C58" s="3" t="s">
        <v>436</v>
      </c>
      <c r="D58" s="3">
        <v>4</v>
      </c>
      <c r="E58" s="3" t="s">
        <v>992</v>
      </c>
      <c r="F58" s="10" t="s">
        <v>1259</v>
      </c>
      <c r="G58" s="3" t="s">
        <v>585</v>
      </c>
      <c r="H58" s="3">
        <v>80</v>
      </c>
      <c r="I58" s="6">
        <v>2</v>
      </c>
      <c r="J58" s="3">
        <v>78</v>
      </c>
      <c r="K58" s="6" t="s">
        <v>548</v>
      </c>
      <c r="M58" s="3" t="str">
        <f>IF(IFERROR(VLOOKUP($E58,Monográficos!$C$2:$E$362,9,FALSE),0)=0,"",VLOOKUP($E58,Monográficos!$C$2:$E$362,9,FALSE))</f>
        <v/>
      </c>
      <c r="N58" s="3" t="str">
        <f>IF(IFERROR(VLOOKUP($E58,Monográficos!$C$2:$E$362,10,FALSE),0)=0,"",VLOOKUP($E58,Monográficos!$C$2:$E$362,10,FALSE))</f>
        <v/>
      </c>
      <c r="O58" s="3" t="str">
        <f>IF(IFERROR(VLOOKUP($E58,Monográficos!$C$2:$E$362,11,FALSE),0)=0,"",VLOOKUP($E58,Monográficos!$C$2:$E$362,11,FALSE))</f>
        <v/>
      </c>
    </row>
    <row r="59" spans="1:15" x14ac:dyDescent="0.25">
      <c r="A59" s="3" t="s">
        <v>799</v>
      </c>
      <c r="B59" s="3" t="s">
        <v>769</v>
      </c>
      <c r="C59" s="3" t="s">
        <v>436</v>
      </c>
      <c r="D59" s="3">
        <v>5</v>
      </c>
      <c r="E59" s="3" t="s">
        <v>993</v>
      </c>
      <c r="F59" s="10" t="s">
        <v>1260</v>
      </c>
      <c r="G59" s="3" t="s">
        <v>547</v>
      </c>
      <c r="H59" s="3">
        <v>40</v>
      </c>
      <c r="I59" s="6" t="s">
        <v>548</v>
      </c>
      <c r="J59" s="6" t="s">
        <v>548</v>
      </c>
      <c r="K59" s="6" t="s">
        <v>548</v>
      </c>
      <c r="M59" s="3" t="str">
        <f>IF(IFERROR(VLOOKUP($E59,Monográficos!$C$2:$E$362,9,FALSE),0)=0,"",VLOOKUP($E59,Monográficos!$C$2:$E$362,9,FALSE))</f>
        <v/>
      </c>
      <c r="N59" s="3" t="str">
        <f>IF(IFERROR(VLOOKUP($E59,Monográficos!$C$2:$E$362,10,FALSE),0)=0,"",VLOOKUP($E59,Monográficos!$C$2:$E$362,10,FALSE))</f>
        <v/>
      </c>
      <c r="O59" s="3" t="str">
        <f>IF(IFERROR(VLOOKUP($E59,Monográficos!$C$2:$E$362,11,FALSE),0)=0,"",VLOOKUP($E59,Monográficos!$C$2:$E$362,11,FALSE))</f>
        <v/>
      </c>
    </row>
    <row r="60" spans="1:15" x14ac:dyDescent="0.25">
      <c r="A60" s="3" t="s">
        <v>799</v>
      </c>
      <c r="B60" s="3" t="s">
        <v>769</v>
      </c>
      <c r="C60" s="3" t="s">
        <v>436</v>
      </c>
      <c r="D60" s="3">
        <v>6</v>
      </c>
      <c r="E60" s="3" t="s">
        <v>486</v>
      </c>
      <c r="F60" s="10" t="s">
        <v>774</v>
      </c>
      <c r="G60" s="3" t="s">
        <v>585</v>
      </c>
      <c r="H60" s="3">
        <v>90</v>
      </c>
      <c r="I60" s="6">
        <v>1</v>
      </c>
      <c r="J60" s="3">
        <v>89</v>
      </c>
      <c r="K60" s="6" t="s">
        <v>548</v>
      </c>
      <c r="M60" s="3" t="str">
        <f>IF(IFERROR(VLOOKUP($E60,Monográficos!$C$2:$E$362,9,FALSE),0)=0,"",VLOOKUP($E60,Monográficos!$C$2:$E$362,9,FALSE))</f>
        <v/>
      </c>
      <c r="N60" s="3" t="str">
        <f>IF(IFERROR(VLOOKUP($E60,Monográficos!$C$2:$E$362,10,FALSE),0)=0,"",VLOOKUP($E60,Monográficos!$C$2:$E$362,10,FALSE))</f>
        <v/>
      </c>
      <c r="O60" s="3" t="str">
        <f>IF(IFERROR(VLOOKUP($E60,Monográficos!$C$2:$E$362,11,FALSE),0)=0,"",VLOOKUP($E60,Monográficos!$C$2:$E$362,11,FALSE))</f>
        <v/>
      </c>
    </row>
    <row r="61" spans="1:15" x14ac:dyDescent="0.25">
      <c r="A61" s="3" t="s">
        <v>799</v>
      </c>
      <c r="B61" s="3" t="s">
        <v>769</v>
      </c>
      <c r="C61" s="3" t="s">
        <v>436</v>
      </c>
      <c r="D61" s="3">
        <v>7</v>
      </c>
      <c r="E61" s="3" t="s">
        <v>996</v>
      </c>
      <c r="F61" s="10" t="s">
        <v>1261</v>
      </c>
      <c r="G61" s="3" t="s">
        <v>585</v>
      </c>
      <c r="H61" s="3">
        <v>60</v>
      </c>
      <c r="I61" s="6">
        <v>2</v>
      </c>
      <c r="J61" s="3">
        <v>58</v>
      </c>
      <c r="K61" s="6" t="s">
        <v>548</v>
      </c>
      <c r="M61" s="3" t="str">
        <f>IF(IFERROR(VLOOKUP($E61,Monográficos!$C$2:$E$362,9,FALSE),0)=0,"",VLOOKUP($E61,Monográficos!$C$2:$E$362,9,FALSE))</f>
        <v/>
      </c>
      <c r="N61" s="3" t="str">
        <f>IF(IFERROR(VLOOKUP($E61,Monográficos!$C$2:$E$362,10,FALSE),0)=0,"",VLOOKUP($E61,Monográficos!$C$2:$E$362,10,FALSE))</f>
        <v/>
      </c>
      <c r="O61" s="3" t="str">
        <f>IF(IFERROR(VLOOKUP($E61,Monográficos!$C$2:$E$362,11,FALSE),0)=0,"",VLOOKUP($E61,Monográficos!$C$2:$E$362,11,FALSE))</f>
        <v/>
      </c>
    </row>
    <row r="62" spans="1:15" ht="31.5" x14ac:dyDescent="0.25">
      <c r="A62" s="3" t="s">
        <v>799</v>
      </c>
      <c r="B62" s="3" t="s">
        <v>769</v>
      </c>
      <c r="C62" s="3" t="s">
        <v>436</v>
      </c>
      <c r="D62" s="3">
        <v>8</v>
      </c>
      <c r="E62" s="3" t="s">
        <v>1146</v>
      </c>
      <c r="F62" s="10" t="s">
        <v>1147</v>
      </c>
      <c r="G62" s="3" t="s">
        <v>585</v>
      </c>
      <c r="H62" s="3">
        <v>90</v>
      </c>
      <c r="I62" s="6">
        <v>11</v>
      </c>
      <c r="J62" s="3">
        <v>79</v>
      </c>
      <c r="K62" s="6" t="s">
        <v>548</v>
      </c>
      <c r="M62" s="3" t="str">
        <f>IF(IFERROR(VLOOKUP($E62,Monográficos!$C$2:$E$362,9,FALSE),0)=0,"",VLOOKUP($E62,Monográficos!$C$2:$E$362,9,FALSE))</f>
        <v/>
      </c>
      <c r="N62" s="3" t="str">
        <f>IF(IFERROR(VLOOKUP($E62,Monográficos!$C$2:$E$362,10,FALSE),0)=0,"",VLOOKUP($E62,Monográficos!$C$2:$E$362,10,FALSE))</f>
        <v/>
      </c>
      <c r="O62" s="3" t="str">
        <f>IF(IFERROR(VLOOKUP($E62,Monográficos!$C$2:$E$362,11,FALSE),0)=0,"",VLOOKUP($E62,Monográficos!$C$2:$E$362,11,FALSE))</f>
        <v/>
      </c>
    </row>
    <row r="63" spans="1:15" x14ac:dyDescent="0.25">
      <c r="A63" s="3" t="s">
        <v>799</v>
      </c>
      <c r="B63" s="3" t="s">
        <v>769</v>
      </c>
      <c r="C63" s="3" t="s">
        <v>436</v>
      </c>
      <c r="D63" s="3">
        <v>9</v>
      </c>
      <c r="E63" s="3" t="s">
        <v>613</v>
      </c>
      <c r="F63" s="10" t="s">
        <v>782</v>
      </c>
      <c r="G63" s="3" t="s">
        <v>585</v>
      </c>
      <c r="H63" s="3">
        <f>SUM(H64:H68)</f>
        <v>190</v>
      </c>
      <c r="I63" s="6">
        <v>5</v>
      </c>
      <c r="J63" s="3">
        <f>J64+J65+J66+J67+J68</f>
        <v>185</v>
      </c>
      <c r="K63" s="6" t="s">
        <v>548</v>
      </c>
      <c r="M63" s="3" t="str">
        <f>IF(IFERROR(VLOOKUP($E63,Monográficos!$C$2:$E$362,9,FALSE),0)=0,"",VLOOKUP($E63,Monográficos!$C$2:$E$362,9,FALSE))</f>
        <v/>
      </c>
      <c r="N63" s="3" t="str">
        <f>IF(IFERROR(VLOOKUP($E63,Monográficos!$C$2:$E$362,10,FALSE),0)=0,"",VLOOKUP($E63,Monográficos!$C$2:$E$362,10,FALSE))</f>
        <v/>
      </c>
      <c r="O63" s="3" t="str">
        <f>IF(IFERROR(VLOOKUP($E63,Monográficos!$C$2:$E$362,11,FALSE),0)=0,"",VLOOKUP($E63,Monográficos!$C$2:$E$362,11,FALSE))</f>
        <v/>
      </c>
    </row>
    <row r="64" spans="1:15" ht="31.5" x14ac:dyDescent="0.25">
      <c r="A64" s="3" t="s">
        <v>799</v>
      </c>
      <c r="B64" s="3" t="s">
        <v>769</v>
      </c>
      <c r="C64" s="3" t="s">
        <v>436</v>
      </c>
      <c r="D64" s="3">
        <v>10</v>
      </c>
      <c r="E64" s="3" t="s">
        <v>612</v>
      </c>
      <c r="F64" s="10" t="s">
        <v>1307</v>
      </c>
      <c r="G64" s="3" t="s">
        <v>547</v>
      </c>
      <c r="H64" s="3">
        <v>30</v>
      </c>
      <c r="I64" s="6" t="s">
        <v>548</v>
      </c>
      <c r="J64" s="3">
        <v>30</v>
      </c>
      <c r="K64" s="6" t="s">
        <v>548</v>
      </c>
      <c r="M64" s="3" t="str">
        <f>IF(IFERROR(VLOOKUP($E64,Monográficos!$C$2:$E$362,9,FALSE),0)=0,"",VLOOKUP($E64,Monográficos!$C$2:$E$362,9,FALSE))</f>
        <v/>
      </c>
      <c r="N64" s="3" t="str">
        <f>IF(IFERROR(VLOOKUP($E64,Monográficos!$C$2:$E$362,10,FALSE),0)=0,"",VLOOKUP($E64,Monográficos!$C$2:$E$362,10,FALSE))</f>
        <v/>
      </c>
      <c r="O64" s="3" t="str">
        <f>IF(IFERROR(VLOOKUP($E64,Monográficos!$C$2:$E$362,11,FALSE),0)=0,"",VLOOKUP($E64,Monográficos!$C$2:$E$362,11,FALSE))</f>
        <v/>
      </c>
    </row>
    <row r="65" spans="1:15" x14ac:dyDescent="0.25">
      <c r="A65" s="3" t="s">
        <v>799</v>
      </c>
      <c r="B65" s="3" t="s">
        <v>769</v>
      </c>
      <c r="C65" s="3" t="s">
        <v>436</v>
      </c>
      <c r="D65" s="3">
        <v>11</v>
      </c>
      <c r="E65" s="3" t="s">
        <v>611</v>
      </c>
      <c r="F65" s="10" t="s">
        <v>781</v>
      </c>
      <c r="G65" s="3" t="s">
        <v>547</v>
      </c>
      <c r="H65" s="3">
        <v>30</v>
      </c>
      <c r="I65" s="6" t="s">
        <v>548</v>
      </c>
      <c r="J65" s="3">
        <v>30</v>
      </c>
      <c r="K65" s="6" t="s">
        <v>548</v>
      </c>
      <c r="M65" s="3" t="str">
        <f>IF(IFERROR(VLOOKUP($E65,Monográficos!$C$2:$E$362,9,FALSE),0)=0,"",VLOOKUP($E65,Monográficos!$C$2:$E$362,9,FALSE))</f>
        <v/>
      </c>
      <c r="N65" s="3" t="str">
        <f>IF(IFERROR(VLOOKUP($E65,Monográficos!$C$2:$E$362,10,FALSE),0)=0,"",VLOOKUP($E65,Monográficos!$C$2:$E$362,10,FALSE))</f>
        <v/>
      </c>
      <c r="O65" s="3" t="str">
        <f>IF(IFERROR(VLOOKUP($E65,Monográficos!$C$2:$E$362,11,FALSE),0)=0,"",VLOOKUP($E65,Monográficos!$C$2:$E$362,11,FALSE))</f>
        <v/>
      </c>
    </row>
    <row r="66" spans="1:15" x14ac:dyDescent="0.25">
      <c r="A66" s="3" t="s">
        <v>799</v>
      </c>
      <c r="B66" s="3" t="s">
        <v>769</v>
      </c>
      <c r="C66" s="3" t="s">
        <v>436</v>
      </c>
      <c r="D66" s="3">
        <v>12</v>
      </c>
      <c r="E66" s="3" t="s">
        <v>610</v>
      </c>
      <c r="F66" s="10" t="s">
        <v>780</v>
      </c>
      <c r="G66" s="3" t="s">
        <v>547</v>
      </c>
      <c r="H66" s="3">
        <v>50</v>
      </c>
      <c r="I66" s="6" t="s">
        <v>548</v>
      </c>
      <c r="J66" s="3">
        <v>50</v>
      </c>
      <c r="K66" s="6" t="s">
        <v>548</v>
      </c>
      <c r="M66" s="3" t="str">
        <f>IF(IFERROR(VLOOKUP($E66,Monográficos!$C$2:$E$362,9,FALSE),0)=0,"",VLOOKUP($E66,Monográficos!$C$2:$E$362,9,FALSE))</f>
        <v/>
      </c>
      <c r="N66" s="3" t="str">
        <f>IF(IFERROR(VLOOKUP($E66,Monográficos!$C$2:$E$362,10,FALSE),0)=0,"",VLOOKUP($E66,Monográficos!$C$2:$E$362,10,FALSE))</f>
        <v/>
      </c>
      <c r="O66" s="3" t="str">
        <f>IF(IFERROR(VLOOKUP($E66,Monográficos!$C$2:$E$362,11,FALSE),0)=0,"",VLOOKUP($E66,Monográficos!$C$2:$E$362,11,FALSE))</f>
        <v/>
      </c>
    </row>
    <row r="67" spans="1:15" x14ac:dyDescent="0.25">
      <c r="A67" s="3" t="s">
        <v>799</v>
      </c>
      <c r="B67" s="3" t="s">
        <v>769</v>
      </c>
      <c r="C67" s="3" t="s">
        <v>436</v>
      </c>
      <c r="D67" s="3">
        <v>13</v>
      </c>
      <c r="E67" s="3" t="s">
        <v>609</v>
      </c>
      <c r="F67" s="10" t="s">
        <v>779</v>
      </c>
      <c r="G67" s="3" t="s">
        <v>547</v>
      </c>
      <c r="H67" s="3">
        <v>50</v>
      </c>
      <c r="I67" s="6" t="s">
        <v>548</v>
      </c>
      <c r="J67" s="3">
        <v>50</v>
      </c>
      <c r="K67" s="6" t="s">
        <v>548</v>
      </c>
      <c r="M67" s="3" t="str">
        <f>IF(IFERROR(VLOOKUP($E67,Monográficos!$C$2:$E$362,9,FALSE),0)=0,"",VLOOKUP($E67,Monográficos!$C$2:$E$362,9,FALSE))</f>
        <v/>
      </c>
      <c r="N67" s="3" t="str">
        <f>IF(IFERROR(VLOOKUP($E67,Monográficos!$C$2:$E$362,10,FALSE),0)=0,"",VLOOKUP($E67,Monográficos!$C$2:$E$362,10,FALSE))</f>
        <v/>
      </c>
      <c r="O67" s="3" t="str">
        <f>IF(IFERROR(VLOOKUP($E67,Monográficos!$C$2:$E$362,11,FALSE),0)=0,"",VLOOKUP($E67,Monográficos!$C$2:$E$362,11,FALSE))</f>
        <v/>
      </c>
    </row>
    <row r="68" spans="1:15" x14ac:dyDescent="0.25">
      <c r="A68" s="3" t="s">
        <v>799</v>
      </c>
      <c r="B68" s="3" t="s">
        <v>769</v>
      </c>
      <c r="C68" s="3" t="s">
        <v>436</v>
      </c>
      <c r="D68" s="3">
        <v>14</v>
      </c>
      <c r="E68" s="3" t="s">
        <v>608</v>
      </c>
      <c r="F68" s="10" t="s">
        <v>778</v>
      </c>
      <c r="G68" s="3" t="s">
        <v>585</v>
      </c>
      <c r="H68" s="3">
        <v>30</v>
      </c>
      <c r="I68" s="6">
        <v>5</v>
      </c>
      <c r="J68" s="3">
        <v>25</v>
      </c>
      <c r="K68" s="6" t="s">
        <v>548</v>
      </c>
      <c r="M68" s="3" t="str">
        <f>IF(IFERROR(VLOOKUP($E68,Monográficos!$C$2:$E$362,9,FALSE),0)=0,"",VLOOKUP($E68,Monográficos!$C$2:$E$362,9,FALSE))</f>
        <v/>
      </c>
      <c r="N68" s="3" t="str">
        <f>IF(IFERROR(VLOOKUP($E68,Monográficos!$C$2:$E$362,10,FALSE),0)=0,"",VLOOKUP($E68,Monográficos!$C$2:$E$362,10,FALSE))</f>
        <v/>
      </c>
      <c r="O68" s="3" t="str">
        <f>IF(IFERROR(VLOOKUP($E68,Monográficos!$C$2:$E$362,11,FALSE),0)=0,"",VLOOKUP($E68,Monográficos!$C$2:$E$362,11,FALSE))</f>
        <v/>
      </c>
    </row>
    <row r="69" spans="1:15" x14ac:dyDescent="0.25">
      <c r="A69" s="3" t="s">
        <v>799</v>
      </c>
      <c r="B69" s="3" t="s">
        <v>769</v>
      </c>
      <c r="C69" s="3" t="s">
        <v>457</v>
      </c>
      <c r="D69" s="3">
        <v>0</v>
      </c>
      <c r="E69" s="4" t="s">
        <v>457</v>
      </c>
      <c r="F69" s="9" t="s">
        <v>530</v>
      </c>
      <c r="G69" s="4" t="s">
        <v>585</v>
      </c>
      <c r="H69" s="4">
        <v>430</v>
      </c>
      <c r="I69" s="5">
        <v>16</v>
      </c>
      <c r="J69" s="4">
        <v>374</v>
      </c>
      <c r="K69" s="4">
        <v>40</v>
      </c>
      <c r="M69" s="3" t="str">
        <f>IF(IFERROR(VLOOKUP($E69,Monográficos!$C$2:$E$362,9,FALSE),0)=0,"",VLOOKUP($E69,Monográficos!$C$2:$E$362,9,FALSE))</f>
        <v/>
      </c>
      <c r="N69" s="3" t="str">
        <f>IF(IFERROR(VLOOKUP($E69,Monográficos!$C$2:$E$362,10,FALSE),0)=0,"",VLOOKUP($E69,Monográficos!$C$2:$E$362,10,FALSE))</f>
        <v/>
      </c>
      <c r="O69" s="3" t="str">
        <f>IF(IFERROR(VLOOKUP($E69,Monográficos!$C$2:$E$362,11,FALSE),0)=0,"",VLOOKUP($E69,Monográficos!$C$2:$E$362,11,FALSE))</f>
        <v/>
      </c>
    </row>
    <row r="70" spans="1:15" x14ac:dyDescent="0.25">
      <c r="A70" s="3" t="s">
        <v>799</v>
      </c>
      <c r="B70" s="3" t="s">
        <v>769</v>
      </c>
      <c r="C70" s="3" t="s">
        <v>457</v>
      </c>
      <c r="D70" s="3">
        <v>1</v>
      </c>
      <c r="E70" s="3" t="s">
        <v>768</v>
      </c>
      <c r="F70" s="15" t="s">
        <v>665</v>
      </c>
      <c r="G70" s="3" t="s">
        <v>585</v>
      </c>
      <c r="H70" s="3">
        <v>150</v>
      </c>
      <c r="I70" s="6">
        <v>2</v>
      </c>
      <c r="J70" s="3">
        <v>148</v>
      </c>
      <c r="K70" s="6" t="s">
        <v>548</v>
      </c>
      <c r="M70" s="3" t="str">
        <f>IF(IFERROR(VLOOKUP($E70,Monográficos!$C$2:$E$362,9,FALSE),0)=0,"",VLOOKUP($E70,Monográficos!$C$2:$E$362,9,FALSE))</f>
        <v/>
      </c>
      <c r="N70" s="3" t="str">
        <f>IF(IFERROR(VLOOKUP($E70,Monográficos!$C$2:$E$362,10,FALSE),0)=0,"",VLOOKUP($E70,Monográficos!$C$2:$E$362,10,FALSE))</f>
        <v/>
      </c>
      <c r="O70" s="3" t="str">
        <f>IF(IFERROR(VLOOKUP($E70,Monográficos!$C$2:$E$362,11,FALSE),0)=0,"",VLOOKUP($E70,Monográficos!$C$2:$E$362,11,FALSE))</f>
        <v/>
      </c>
    </row>
    <row r="71" spans="1:15" x14ac:dyDescent="0.25">
      <c r="A71" s="3" t="s">
        <v>799</v>
      </c>
      <c r="B71" s="3" t="s">
        <v>769</v>
      </c>
      <c r="C71" s="3" t="s">
        <v>457</v>
      </c>
      <c r="D71" s="3">
        <v>2</v>
      </c>
      <c r="E71" s="3" t="s">
        <v>767</v>
      </c>
      <c r="F71" s="10" t="s">
        <v>664</v>
      </c>
      <c r="G71" s="3" t="s">
        <v>547</v>
      </c>
      <c r="H71" s="3">
        <v>30</v>
      </c>
      <c r="I71" s="6" t="s">
        <v>548</v>
      </c>
      <c r="J71" s="3">
        <v>30</v>
      </c>
      <c r="K71" s="6" t="s">
        <v>548</v>
      </c>
      <c r="M71" s="3" t="str">
        <f>IF(IFERROR(VLOOKUP($E71,Monográficos!$C$2:$E$362,9,FALSE),0)=0,"",VLOOKUP($E71,Monográficos!$C$2:$E$362,9,FALSE))</f>
        <v/>
      </c>
      <c r="N71" s="3" t="str">
        <f>IF(IFERROR(VLOOKUP($E71,Monográficos!$C$2:$E$362,10,FALSE),0)=0,"",VLOOKUP($E71,Monográficos!$C$2:$E$362,10,FALSE))</f>
        <v/>
      </c>
      <c r="O71" s="3" t="str">
        <f>IF(IFERROR(VLOOKUP($E71,Monográficos!$C$2:$E$362,11,FALSE),0)=0,"",VLOOKUP($E71,Monográficos!$C$2:$E$362,11,FALSE))</f>
        <v/>
      </c>
    </row>
    <row r="72" spans="1:15" x14ac:dyDescent="0.25">
      <c r="A72" s="3" t="s">
        <v>799</v>
      </c>
      <c r="B72" s="3" t="s">
        <v>769</v>
      </c>
      <c r="C72" s="3" t="s">
        <v>457</v>
      </c>
      <c r="D72" s="3">
        <v>3</v>
      </c>
      <c r="E72" s="3" t="s">
        <v>766</v>
      </c>
      <c r="F72" s="10" t="s">
        <v>663</v>
      </c>
      <c r="G72" s="3" t="s">
        <v>547</v>
      </c>
      <c r="H72" s="3">
        <v>30</v>
      </c>
      <c r="I72" s="6" t="s">
        <v>548</v>
      </c>
      <c r="J72" s="3">
        <v>30</v>
      </c>
      <c r="K72" s="6" t="s">
        <v>548</v>
      </c>
      <c r="M72" s="3" t="str">
        <f>IF(IFERROR(VLOOKUP($E72,Monográficos!$C$2:$E$362,9,FALSE),0)=0,"",VLOOKUP($E72,Monográficos!$C$2:$E$362,9,FALSE))</f>
        <v/>
      </c>
      <c r="N72" s="3" t="str">
        <f>IF(IFERROR(VLOOKUP($E72,Monográficos!$C$2:$E$362,10,FALSE),0)=0,"",VLOOKUP($E72,Monográficos!$C$2:$E$362,10,FALSE))</f>
        <v/>
      </c>
      <c r="O72" s="3" t="str">
        <f>IF(IFERROR(VLOOKUP($E72,Monográficos!$C$2:$E$362,11,FALSE),0)=0,"",VLOOKUP($E72,Monográficos!$C$2:$E$362,11,FALSE))</f>
        <v/>
      </c>
    </row>
    <row r="73" spans="1:15" x14ac:dyDescent="0.25">
      <c r="A73" s="3" t="s">
        <v>799</v>
      </c>
      <c r="B73" s="3" t="s">
        <v>769</v>
      </c>
      <c r="C73" s="3" t="s">
        <v>457</v>
      </c>
      <c r="D73" s="3">
        <v>4</v>
      </c>
      <c r="E73" s="3" t="s">
        <v>765</v>
      </c>
      <c r="F73" s="10" t="s">
        <v>662</v>
      </c>
      <c r="G73" s="3" t="s">
        <v>585</v>
      </c>
      <c r="H73" s="3">
        <v>90</v>
      </c>
      <c r="I73" s="6">
        <v>2</v>
      </c>
      <c r="J73" s="3">
        <v>88</v>
      </c>
      <c r="K73" s="6" t="s">
        <v>548</v>
      </c>
      <c r="M73" s="3" t="str">
        <f>IF(IFERROR(VLOOKUP($E73,Monográficos!$C$2:$E$362,9,FALSE),0)=0,"",VLOOKUP($E73,Monográficos!$C$2:$E$362,9,FALSE))</f>
        <v/>
      </c>
      <c r="N73" s="3" t="str">
        <f>IF(IFERROR(VLOOKUP($E73,Monográficos!$C$2:$E$362,10,FALSE),0)=0,"",VLOOKUP($E73,Monográficos!$C$2:$E$362,10,FALSE))</f>
        <v/>
      </c>
      <c r="O73" s="3" t="str">
        <f>IF(IFERROR(VLOOKUP($E73,Monográficos!$C$2:$E$362,11,FALSE),0)=0,"",VLOOKUP($E73,Monográficos!$C$2:$E$362,11,FALSE))</f>
        <v/>
      </c>
    </row>
    <row r="74" spans="1:15" x14ac:dyDescent="0.25">
      <c r="A74" s="3" t="s">
        <v>799</v>
      </c>
      <c r="B74" s="3" t="s">
        <v>769</v>
      </c>
      <c r="C74" s="3" t="s">
        <v>457</v>
      </c>
      <c r="D74" s="3">
        <v>5</v>
      </c>
      <c r="E74" s="3" t="s">
        <v>1148</v>
      </c>
      <c r="F74" s="10" t="s">
        <v>1149</v>
      </c>
      <c r="G74" s="3" t="s">
        <v>585</v>
      </c>
      <c r="H74" s="3">
        <v>120</v>
      </c>
      <c r="I74" s="6">
        <v>2</v>
      </c>
      <c r="J74" s="3">
        <v>118</v>
      </c>
      <c r="K74" s="6" t="s">
        <v>548</v>
      </c>
      <c r="M74" s="3" t="str">
        <f>IF(IFERROR(VLOOKUP($E74,Monográficos!$C$2:$E$362,9,FALSE),0)=0,"",VLOOKUP($E74,Monográficos!$C$2:$E$362,9,FALSE))</f>
        <v/>
      </c>
      <c r="N74" s="3" t="str">
        <f>IF(IFERROR(VLOOKUP($E74,Monográficos!$C$2:$E$362,10,FALSE),0)=0,"",VLOOKUP($E74,Monográficos!$C$2:$E$362,10,FALSE))</f>
        <v/>
      </c>
      <c r="O74" s="3" t="str">
        <f>IF(IFERROR(VLOOKUP($E74,Monográficos!$C$2:$E$362,11,FALSE),0)=0,"",VLOOKUP($E74,Monográficos!$C$2:$E$362,11,FALSE))</f>
        <v/>
      </c>
    </row>
    <row r="75" spans="1:15" x14ac:dyDescent="0.25">
      <c r="A75" s="3" t="s">
        <v>799</v>
      </c>
      <c r="B75" s="3" t="s">
        <v>769</v>
      </c>
      <c r="C75" s="3" t="s">
        <v>457</v>
      </c>
      <c r="D75" s="3">
        <v>6</v>
      </c>
      <c r="E75" s="3" t="s">
        <v>1150</v>
      </c>
      <c r="F75" s="10" t="s">
        <v>1151</v>
      </c>
      <c r="G75" s="3" t="s">
        <v>585</v>
      </c>
      <c r="H75" s="3">
        <v>50</v>
      </c>
      <c r="I75" s="6">
        <v>1</v>
      </c>
      <c r="J75" s="3">
        <v>49</v>
      </c>
      <c r="K75" s="6" t="s">
        <v>548</v>
      </c>
      <c r="M75" s="3" t="str">
        <f>IF(IFERROR(VLOOKUP($E75,Monográficos!$C$2:$E$362,9,FALSE),0)=0,"",VLOOKUP($E75,Monográficos!$C$2:$E$362,9,FALSE))</f>
        <v/>
      </c>
      <c r="N75" s="3" t="str">
        <f>IF(IFERROR(VLOOKUP($E75,Monográficos!$C$2:$E$362,10,FALSE),0)=0,"",VLOOKUP($E75,Monográficos!$C$2:$E$362,10,FALSE))</f>
        <v/>
      </c>
      <c r="O75" s="3" t="str">
        <f>IF(IFERROR(VLOOKUP($E75,Monográficos!$C$2:$E$362,11,FALSE),0)=0,"",VLOOKUP($E75,Monográficos!$C$2:$E$362,11,FALSE))</f>
        <v/>
      </c>
    </row>
    <row r="76" spans="1:15" x14ac:dyDescent="0.25">
      <c r="A76" s="3" t="s">
        <v>799</v>
      </c>
      <c r="B76" s="3" t="s">
        <v>769</v>
      </c>
      <c r="C76" s="3" t="s">
        <v>457</v>
      </c>
      <c r="D76" s="3">
        <v>7</v>
      </c>
      <c r="E76" s="3" t="s">
        <v>1152</v>
      </c>
      <c r="F76" s="10" t="s">
        <v>1153</v>
      </c>
      <c r="G76" s="3" t="s">
        <v>585</v>
      </c>
      <c r="H76" s="3">
        <v>70</v>
      </c>
      <c r="I76" s="6">
        <v>1</v>
      </c>
      <c r="J76" s="3">
        <v>69</v>
      </c>
      <c r="K76" s="6" t="s">
        <v>548</v>
      </c>
      <c r="M76" s="3" t="str">
        <f>IF(IFERROR(VLOOKUP($E76,Monográficos!$C$2:$E$362,9,FALSE),0)=0,"",VLOOKUP($E76,Monográficos!$C$2:$E$362,9,FALSE))</f>
        <v/>
      </c>
      <c r="N76" s="3" t="str">
        <f>IF(IFERROR(VLOOKUP($E76,Monográficos!$C$2:$E$362,10,FALSE),0)=0,"",VLOOKUP($E76,Monográficos!$C$2:$E$362,10,FALSE))</f>
        <v/>
      </c>
      <c r="O76" s="3" t="str">
        <f>IF(IFERROR(VLOOKUP($E76,Monográficos!$C$2:$E$362,11,FALSE),0)=0,"",VLOOKUP($E76,Monográficos!$C$2:$E$362,11,FALSE))</f>
        <v/>
      </c>
    </row>
    <row r="77" spans="1:15" x14ac:dyDescent="0.25">
      <c r="A77" s="3" t="s">
        <v>799</v>
      </c>
      <c r="B77" s="3" t="s">
        <v>769</v>
      </c>
      <c r="C77" s="3" t="s">
        <v>457</v>
      </c>
      <c r="D77" s="3">
        <v>8</v>
      </c>
      <c r="E77" s="3" t="s">
        <v>487</v>
      </c>
      <c r="F77" s="10" t="s">
        <v>777</v>
      </c>
      <c r="G77" s="3" t="s">
        <v>585</v>
      </c>
      <c r="H77" s="3">
        <v>120</v>
      </c>
      <c r="I77" s="6">
        <v>12</v>
      </c>
      <c r="J77" s="3">
        <v>108</v>
      </c>
      <c r="K77" s="6" t="s">
        <v>548</v>
      </c>
      <c r="M77" s="3" t="str">
        <f>IF(IFERROR(VLOOKUP($E77,Monográficos!$C$2:$E$362,9,FALSE),0)=0,"",VLOOKUP($E77,Monográficos!$C$2:$E$362,9,FALSE))</f>
        <v/>
      </c>
      <c r="N77" s="3" t="str">
        <f>IF(IFERROR(VLOOKUP($E77,Monográficos!$C$2:$E$362,10,FALSE),0)=0,"",VLOOKUP($E77,Monográficos!$C$2:$E$362,10,FALSE))</f>
        <v/>
      </c>
      <c r="O77" s="3" t="str">
        <f>IF(IFERROR(VLOOKUP($E77,Monográficos!$C$2:$E$362,11,FALSE),0)=0,"",VLOOKUP($E77,Monográficos!$C$2:$E$362,11,FALSE))</f>
        <v/>
      </c>
    </row>
    <row r="78" spans="1:15" x14ac:dyDescent="0.25">
      <c r="A78" s="3" t="s">
        <v>799</v>
      </c>
      <c r="B78" s="3" t="s">
        <v>769</v>
      </c>
      <c r="C78" s="3" t="s">
        <v>457</v>
      </c>
      <c r="D78" s="3">
        <v>9</v>
      </c>
      <c r="E78" s="3" t="s">
        <v>488</v>
      </c>
      <c r="F78" s="10" t="s">
        <v>776</v>
      </c>
      <c r="G78" s="3" t="s">
        <v>585</v>
      </c>
      <c r="H78" s="3">
        <v>60</v>
      </c>
      <c r="I78" s="6">
        <v>1</v>
      </c>
      <c r="J78" s="3">
        <v>59</v>
      </c>
      <c r="K78" s="6" t="s">
        <v>548</v>
      </c>
      <c r="M78" s="3" t="str">
        <f>IF(IFERROR(VLOOKUP($E78,Monográficos!$C$2:$E$362,9,FALSE),0)=0,"",VLOOKUP($E78,Monográficos!$C$2:$E$362,9,FALSE))</f>
        <v/>
      </c>
      <c r="N78" s="3" t="str">
        <f>IF(IFERROR(VLOOKUP($E78,Monográficos!$C$2:$E$362,10,FALSE),0)=0,"",VLOOKUP($E78,Monográficos!$C$2:$E$362,10,FALSE))</f>
        <v/>
      </c>
      <c r="O78" s="3" t="str">
        <f>IF(IFERROR(VLOOKUP($E78,Monográficos!$C$2:$E$362,11,FALSE),0)=0,"",VLOOKUP($E78,Monográficos!$C$2:$E$362,11,FALSE))</f>
        <v/>
      </c>
    </row>
    <row r="79" spans="1:15" x14ac:dyDescent="0.25">
      <c r="A79" s="3" t="s">
        <v>799</v>
      </c>
      <c r="B79" s="3" t="s">
        <v>769</v>
      </c>
      <c r="C79" s="3" t="s">
        <v>457</v>
      </c>
      <c r="D79" s="3">
        <v>10</v>
      </c>
      <c r="E79" s="3" t="s">
        <v>489</v>
      </c>
      <c r="F79" s="10" t="s">
        <v>775</v>
      </c>
      <c r="G79" s="3" t="s">
        <v>585</v>
      </c>
      <c r="H79" s="3">
        <v>60</v>
      </c>
      <c r="I79" s="6">
        <v>11</v>
      </c>
      <c r="J79" s="3">
        <v>49</v>
      </c>
      <c r="K79" s="6" t="s">
        <v>548</v>
      </c>
      <c r="M79" s="3" t="str">
        <f>IF(IFERROR(VLOOKUP($E79,Monográficos!$C$2:$E$362,9,FALSE),0)=0,"",VLOOKUP($E79,Monográficos!$C$2:$E$362,9,FALSE))</f>
        <v/>
      </c>
      <c r="N79" s="3" t="str">
        <f>IF(IFERROR(VLOOKUP($E79,Monográficos!$C$2:$E$362,10,FALSE),0)=0,"",VLOOKUP($E79,Monográficos!$C$2:$E$362,10,FALSE))</f>
        <v/>
      </c>
      <c r="O79" s="3" t="str">
        <f>IF(IFERROR(VLOOKUP($E79,Monográficos!$C$2:$E$362,11,FALSE),0)=0,"",VLOOKUP($E79,Monográficos!$C$2:$E$362,11,FALSE))</f>
        <v/>
      </c>
    </row>
    <row r="80" spans="1:15" x14ac:dyDescent="0.25">
      <c r="A80" s="3" t="s">
        <v>799</v>
      </c>
      <c r="B80" s="3" t="s">
        <v>769</v>
      </c>
      <c r="C80" s="3" t="s">
        <v>462</v>
      </c>
      <c r="D80" s="3">
        <v>0</v>
      </c>
      <c r="E80" s="4" t="s">
        <v>462</v>
      </c>
      <c r="F80" s="9" t="s">
        <v>544</v>
      </c>
      <c r="G80" s="4" t="s">
        <v>585</v>
      </c>
      <c r="H80" s="4">
        <v>360</v>
      </c>
      <c r="I80" s="5">
        <f>I81+I84+I85</f>
        <v>16</v>
      </c>
      <c r="J80" s="5">
        <f>J81+J84+J85</f>
        <v>344</v>
      </c>
      <c r="K80" s="4">
        <v>80</v>
      </c>
      <c r="M80" s="3" t="str">
        <f>IF(IFERROR(VLOOKUP($E80,Monográficos!$C$2:$E$362,9,FALSE),0)=0,"",VLOOKUP($E80,Monográficos!$C$2:$E$362,9,FALSE))</f>
        <v/>
      </c>
      <c r="N80" s="3" t="str">
        <f>IF(IFERROR(VLOOKUP($E80,Monográficos!$C$2:$E$362,10,FALSE),0)=0,"",VLOOKUP($E80,Monográficos!$C$2:$E$362,10,FALSE))</f>
        <v/>
      </c>
      <c r="O80" s="3" t="str">
        <f>IF(IFERROR(VLOOKUP($E80,Monográficos!$C$2:$E$362,11,FALSE),0)=0,"",VLOOKUP($E80,Monográficos!$C$2:$E$362,11,FALSE))</f>
        <v/>
      </c>
    </row>
    <row r="81" spans="1:15" x14ac:dyDescent="0.25">
      <c r="A81" s="3" t="s">
        <v>799</v>
      </c>
      <c r="B81" s="3" t="s">
        <v>769</v>
      </c>
      <c r="C81" s="3" t="s">
        <v>462</v>
      </c>
      <c r="D81" s="3">
        <v>1</v>
      </c>
      <c r="E81" s="3" t="s">
        <v>487</v>
      </c>
      <c r="F81" s="10" t="s">
        <v>777</v>
      </c>
      <c r="G81" s="3" t="s">
        <v>585</v>
      </c>
      <c r="H81" s="3">
        <v>120</v>
      </c>
      <c r="I81" s="6">
        <v>12</v>
      </c>
      <c r="J81" s="3">
        <v>108</v>
      </c>
      <c r="K81" s="6" t="s">
        <v>548</v>
      </c>
      <c r="M81" s="3" t="str">
        <f>IF(IFERROR(VLOOKUP($E81,Monográficos!$C$2:$E$362,9,FALSE),0)=0,"",VLOOKUP($E81,Monográficos!$C$2:$E$362,9,FALSE))</f>
        <v/>
      </c>
      <c r="N81" s="3" t="str">
        <f>IF(IFERROR(VLOOKUP($E81,Monográficos!$C$2:$E$362,10,FALSE),0)=0,"",VLOOKUP($E81,Monográficos!$C$2:$E$362,10,FALSE))</f>
        <v/>
      </c>
      <c r="O81" s="3" t="str">
        <f>IF(IFERROR(VLOOKUP($E81,Monográficos!$C$2:$E$362,11,FALSE),0)=0,"",VLOOKUP($E81,Monográficos!$C$2:$E$362,11,FALSE))</f>
        <v/>
      </c>
    </row>
    <row r="82" spans="1:15" x14ac:dyDescent="0.25">
      <c r="A82" s="3" t="s">
        <v>799</v>
      </c>
      <c r="B82" s="3" t="s">
        <v>769</v>
      </c>
      <c r="C82" s="3" t="s">
        <v>462</v>
      </c>
      <c r="D82" s="3">
        <v>2</v>
      </c>
      <c r="E82" s="3" t="s">
        <v>488</v>
      </c>
      <c r="F82" s="10" t="s">
        <v>776</v>
      </c>
      <c r="G82" s="3" t="s">
        <v>585</v>
      </c>
      <c r="H82" s="3">
        <v>60</v>
      </c>
      <c r="I82" s="6">
        <v>1</v>
      </c>
      <c r="J82" s="3">
        <v>59</v>
      </c>
      <c r="K82" s="6" t="s">
        <v>548</v>
      </c>
      <c r="M82" s="3" t="str">
        <f>IF(IFERROR(VLOOKUP($E82,Monográficos!$C$2:$E$362,9,FALSE),0)=0,"",VLOOKUP($E82,Monográficos!$C$2:$E$362,9,FALSE))</f>
        <v/>
      </c>
      <c r="N82" s="3" t="str">
        <f>IF(IFERROR(VLOOKUP($E82,Monográficos!$C$2:$E$362,10,FALSE),0)=0,"",VLOOKUP($E82,Monográficos!$C$2:$E$362,10,FALSE))</f>
        <v/>
      </c>
      <c r="O82" s="3" t="str">
        <f>IF(IFERROR(VLOOKUP($E82,Monográficos!$C$2:$E$362,11,FALSE),0)=0,"",VLOOKUP($E82,Monográficos!$C$2:$E$362,11,FALSE))</f>
        <v/>
      </c>
    </row>
    <row r="83" spans="1:15" x14ac:dyDescent="0.25">
      <c r="A83" s="3" t="s">
        <v>799</v>
      </c>
      <c r="B83" s="3" t="s">
        <v>769</v>
      </c>
      <c r="C83" s="3" t="s">
        <v>462</v>
      </c>
      <c r="D83" s="3">
        <v>3</v>
      </c>
      <c r="E83" s="3" t="s">
        <v>489</v>
      </c>
      <c r="F83" s="10" t="s">
        <v>775</v>
      </c>
      <c r="G83" s="3" t="s">
        <v>585</v>
      </c>
      <c r="H83" s="3">
        <v>60</v>
      </c>
      <c r="I83" s="6">
        <v>11</v>
      </c>
      <c r="J83" s="3">
        <v>49</v>
      </c>
      <c r="K83" s="6" t="s">
        <v>548</v>
      </c>
      <c r="M83" s="3" t="str">
        <f>IF(IFERROR(VLOOKUP($E83,Monográficos!$C$2:$E$362,9,FALSE),0)=0,"",VLOOKUP($E83,Monográficos!$C$2:$E$362,9,FALSE))</f>
        <v/>
      </c>
      <c r="N83" s="3" t="str">
        <f>IF(IFERROR(VLOOKUP($E83,Monográficos!$C$2:$E$362,10,FALSE),0)=0,"",VLOOKUP($E83,Monográficos!$C$2:$E$362,10,FALSE))</f>
        <v/>
      </c>
      <c r="O83" s="3" t="str">
        <f>IF(IFERROR(VLOOKUP($E83,Monográficos!$C$2:$E$362,11,FALSE),0)=0,"",VLOOKUP($E83,Monográficos!$C$2:$E$362,11,FALSE))</f>
        <v/>
      </c>
    </row>
    <row r="84" spans="1:15" x14ac:dyDescent="0.25">
      <c r="A84" s="3" t="s">
        <v>799</v>
      </c>
      <c r="B84" s="3" t="s">
        <v>769</v>
      </c>
      <c r="C84" s="3" t="s">
        <v>462</v>
      </c>
      <c r="D84" s="3">
        <v>4</v>
      </c>
      <c r="E84" s="3" t="s">
        <v>486</v>
      </c>
      <c r="F84" s="10" t="s">
        <v>774</v>
      </c>
      <c r="G84" s="3" t="s">
        <v>585</v>
      </c>
      <c r="H84" s="3">
        <v>90</v>
      </c>
      <c r="I84" s="6">
        <v>1</v>
      </c>
      <c r="J84" s="3">
        <v>89</v>
      </c>
      <c r="K84" s="6" t="s">
        <v>548</v>
      </c>
      <c r="M84" s="3" t="str">
        <f>IF(IFERROR(VLOOKUP($E84,Monográficos!$C$2:$E$362,9,FALSE),0)=0,"",VLOOKUP($E84,Monográficos!$C$2:$E$362,9,FALSE))</f>
        <v/>
      </c>
      <c r="N84" s="3" t="str">
        <f>IF(IFERROR(VLOOKUP($E84,Monográficos!$C$2:$E$362,10,FALSE),0)=0,"",VLOOKUP($E84,Monográficos!$C$2:$E$362,10,FALSE))</f>
        <v/>
      </c>
      <c r="O84" s="3" t="str">
        <f>IF(IFERROR(VLOOKUP($E84,Monográficos!$C$2:$E$362,11,FALSE),0)=0,"",VLOOKUP($E84,Monográficos!$C$2:$E$362,11,FALSE))</f>
        <v/>
      </c>
    </row>
    <row r="85" spans="1:15" x14ac:dyDescent="0.25">
      <c r="A85" s="3" t="s">
        <v>799</v>
      </c>
      <c r="B85" s="3" t="s">
        <v>769</v>
      </c>
      <c r="C85" s="3" t="s">
        <v>462</v>
      </c>
      <c r="D85" s="3">
        <v>5</v>
      </c>
      <c r="E85" s="3" t="s">
        <v>773</v>
      </c>
      <c r="F85" s="10" t="s">
        <v>164</v>
      </c>
      <c r="G85" s="3" t="s">
        <v>585</v>
      </c>
      <c r="H85" s="3">
        <v>150</v>
      </c>
      <c r="I85" s="6">
        <v>3</v>
      </c>
      <c r="J85" s="3">
        <v>147</v>
      </c>
      <c r="K85" s="6" t="s">
        <v>548</v>
      </c>
      <c r="M85" s="3" t="str">
        <f>IF(IFERROR(VLOOKUP($E85,Monográficos!$C$2:$E$362,9,FALSE),0)=0,"",VLOOKUP($E85,Monográficos!$C$2:$E$362,9,FALSE))</f>
        <v/>
      </c>
      <c r="N85" s="3" t="str">
        <f>IF(IFERROR(VLOOKUP($E85,Monográficos!$C$2:$E$362,10,FALSE),0)=0,"",VLOOKUP($E85,Monográficos!$C$2:$E$362,10,FALSE))</f>
        <v/>
      </c>
      <c r="O85" s="3" t="str">
        <f>IF(IFERROR(VLOOKUP($E85,Monográficos!$C$2:$E$362,11,FALSE),0)=0,"",VLOOKUP($E85,Monográficos!$C$2:$E$362,11,FALSE))</f>
        <v/>
      </c>
    </row>
    <row r="86" spans="1:15" x14ac:dyDescent="0.25">
      <c r="A86" s="3" t="s">
        <v>799</v>
      </c>
      <c r="B86" s="3" t="s">
        <v>769</v>
      </c>
      <c r="C86" s="3" t="s">
        <v>462</v>
      </c>
      <c r="D86" s="3">
        <v>6</v>
      </c>
      <c r="E86" s="3" t="s">
        <v>772</v>
      </c>
      <c r="F86" s="10" t="s">
        <v>660</v>
      </c>
      <c r="G86" s="3" t="s">
        <v>585</v>
      </c>
      <c r="H86" s="3">
        <v>60</v>
      </c>
      <c r="I86" s="6">
        <v>1</v>
      </c>
      <c r="J86" s="3">
        <v>59</v>
      </c>
      <c r="K86" s="6" t="s">
        <v>548</v>
      </c>
      <c r="M86" s="3" t="str">
        <f>IF(IFERROR(VLOOKUP($E86,Monográficos!$C$2:$E$362,9,FALSE),0)=0,"",VLOOKUP($E86,Monográficos!$C$2:$E$362,9,FALSE))</f>
        <v/>
      </c>
      <c r="N86" s="3" t="str">
        <f>IF(IFERROR(VLOOKUP($E86,Monográficos!$C$2:$E$362,10,FALSE),0)=0,"",VLOOKUP($E86,Monográficos!$C$2:$E$362,10,FALSE))</f>
        <v/>
      </c>
      <c r="O86" s="3" t="str">
        <f>IF(IFERROR(VLOOKUP($E86,Monográficos!$C$2:$E$362,11,FALSE),0)=0,"",VLOOKUP($E86,Monográficos!$C$2:$E$362,11,FALSE))</f>
        <v/>
      </c>
    </row>
    <row r="87" spans="1:15" x14ac:dyDescent="0.25">
      <c r="A87" s="3" t="s">
        <v>799</v>
      </c>
      <c r="B87" s="3" t="s">
        <v>769</v>
      </c>
      <c r="C87" s="3" t="s">
        <v>462</v>
      </c>
      <c r="D87" s="3">
        <v>7</v>
      </c>
      <c r="E87" s="3" t="s">
        <v>771</v>
      </c>
      <c r="F87" s="10" t="s">
        <v>165</v>
      </c>
      <c r="G87" s="3" t="s">
        <v>585</v>
      </c>
      <c r="H87" s="3">
        <v>50</v>
      </c>
      <c r="I87" s="6">
        <v>1</v>
      </c>
      <c r="J87" s="3">
        <v>49</v>
      </c>
      <c r="K87" s="6" t="s">
        <v>548</v>
      </c>
      <c r="M87" s="3" t="str">
        <f>IF(IFERROR(VLOOKUP($E87,Monográficos!$C$2:$E$362,9,FALSE),0)=0,"",VLOOKUP($E87,Monográficos!$C$2:$E$362,9,FALSE))</f>
        <v/>
      </c>
      <c r="N87" s="3" t="str">
        <f>IF(IFERROR(VLOOKUP($E87,Monográficos!$C$2:$E$362,10,FALSE),0)=0,"",VLOOKUP($E87,Monográficos!$C$2:$E$362,10,FALSE))</f>
        <v/>
      </c>
      <c r="O87" s="3" t="str">
        <f>IF(IFERROR(VLOOKUP($E87,Monográficos!$C$2:$E$362,11,FALSE),0)=0,"",VLOOKUP($E87,Monográficos!$C$2:$E$362,11,FALSE))</f>
        <v/>
      </c>
    </row>
    <row r="88" spans="1:15" x14ac:dyDescent="0.25">
      <c r="A88" s="3" t="s">
        <v>799</v>
      </c>
      <c r="B88" s="3" t="s">
        <v>769</v>
      </c>
      <c r="C88" s="3" t="s">
        <v>462</v>
      </c>
      <c r="D88" s="3">
        <v>8</v>
      </c>
      <c r="E88" s="3" t="s">
        <v>770</v>
      </c>
      <c r="F88" s="10" t="s">
        <v>166</v>
      </c>
      <c r="G88" s="3" t="s">
        <v>585</v>
      </c>
      <c r="H88" s="3">
        <v>40</v>
      </c>
      <c r="I88" s="6">
        <v>1</v>
      </c>
      <c r="J88" s="3">
        <v>39</v>
      </c>
      <c r="K88" s="6" t="s">
        <v>548</v>
      </c>
      <c r="M88" s="3" t="str">
        <f>IF(IFERROR(VLOOKUP($E88,Monográficos!$C$2:$E$362,9,FALSE),0)=0,"",VLOOKUP($E88,Monográficos!$C$2:$E$362,9,FALSE))</f>
        <v/>
      </c>
      <c r="N88" s="3" t="str">
        <f>IF(IFERROR(VLOOKUP($E88,Monográficos!$C$2:$E$362,10,FALSE),0)=0,"",VLOOKUP($E88,Monográficos!$C$2:$E$362,10,FALSE))</f>
        <v/>
      </c>
      <c r="O88" s="3" t="str">
        <f>IF(IFERROR(VLOOKUP($E88,Monográficos!$C$2:$E$362,11,FALSE),0)=0,"",VLOOKUP($E88,Monográficos!$C$2:$E$362,11,FALSE))</f>
        <v/>
      </c>
    </row>
    <row r="89" spans="1:15" x14ac:dyDescent="0.25">
      <c r="A89" s="14" t="s">
        <v>937</v>
      </c>
      <c r="B89" s="14" t="s">
        <v>938</v>
      </c>
      <c r="C89" s="3" t="s">
        <v>440</v>
      </c>
      <c r="D89" s="3">
        <v>0</v>
      </c>
      <c r="E89" s="4" t="s">
        <v>440</v>
      </c>
      <c r="F89" s="9" t="s">
        <v>467</v>
      </c>
      <c r="G89" s="9" t="s">
        <v>585</v>
      </c>
      <c r="H89" s="9">
        <v>330</v>
      </c>
      <c r="I89" s="9">
        <v>44</v>
      </c>
      <c r="J89" s="9">
        <v>206</v>
      </c>
      <c r="K89" s="9">
        <v>80</v>
      </c>
      <c r="M89" s="3" t="str">
        <f>IF(IFERROR(VLOOKUP($E89,Monográficos!$C$2:$E$362,9,FALSE),0)=0,"",VLOOKUP($E89,Monográficos!$C$2:$E$362,9,FALSE))</f>
        <v/>
      </c>
      <c r="N89" s="3" t="str">
        <f>IF(IFERROR(VLOOKUP($E89,Monográficos!$C$2:$E$362,10,FALSE),0)=0,"",VLOOKUP($E89,Monográficos!$C$2:$E$362,10,FALSE))</f>
        <v/>
      </c>
      <c r="O89" s="3" t="str">
        <f>IF(IFERROR(VLOOKUP($E89,Monográficos!$C$2:$E$362,11,FALSE),0)=0,"",VLOOKUP($E89,Monográficos!$C$2:$E$362,11,FALSE))</f>
        <v/>
      </c>
    </row>
    <row r="90" spans="1:15" x14ac:dyDescent="0.25">
      <c r="A90" s="14" t="s">
        <v>937</v>
      </c>
      <c r="B90" s="14" t="s">
        <v>938</v>
      </c>
      <c r="C90" s="3" t="s">
        <v>440</v>
      </c>
      <c r="D90" s="3">
        <v>1</v>
      </c>
      <c r="E90" s="3" t="s">
        <v>997</v>
      </c>
      <c r="F90" s="10" t="s">
        <v>1000</v>
      </c>
      <c r="G90" s="3" t="s">
        <v>585</v>
      </c>
      <c r="H90" s="3">
        <v>90</v>
      </c>
      <c r="I90" s="6">
        <v>18</v>
      </c>
      <c r="J90" s="3">
        <v>72</v>
      </c>
      <c r="K90" s="6" t="s">
        <v>548</v>
      </c>
      <c r="M90" s="3" t="str">
        <f>IF(IFERROR(VLOOKUP($E90,Monográficos!$C$2:$E$362,9,FALSE),0)=0,"",VLOOKUP($E90,Monográficos!$C$2:$E$362,9,FALSE))</f>
        <v/>
      </c>
      <c r="N90" s="3" t="str">
        <f>IF(IFERROR(VLOOKUP($E90,Monográficos!$C$2:$E$362,10,FALSE),0)=0,"",VLOOKUP($E90,Monográficos!$C$2:$E$362,10,FALSE))</f>
        <v/>
      </c>
      <c r="O90" s="3" t="str">
        <f>IF(IFERROR(VLOOKUP($E90,Monográficos!$C$2:$E$362,11,FALSE),0)=0,"",VLOOKUP($E90,Monográficos!$C$2:$E$362,11,FALSE))</f>
        <v/>
      </c>
    </row>
    <row r="91" spans="1:15" x14ac:dyDescent="0.25">
      <c r="A91" s="14" t="s">
        <v>937</v>
      </c>
      <c r="B91" s="14" t="s">
        <v>938</v>
      </c>
      <c r="C91" s="3" t="s">
        <v>440</v>
      </c>
      <c r="D91" s="3">
        <v>2</v>
      </c>
      <c r="E91" s="3" t="s">
        <v>998</v>
      </c>
      <c r="F91" s="10" t="s">
        <v>1001</v>
      </c>
      <c r="G91" s="3" t="s">
        <v>585</v>
      </c>
      <c r="H91" s="3">
        <v>90</v>
      </c>
      <c r="I91" s="6">
        <v>13</v>
      </c>
      <c r="J91" s="3">
        <v>77</v>
      </c>
      <c r="K91" s="6" t="s">
        <v>548</v>
      </c>
      <c r="M91" s="3" t="str">
        <f>IF(IFERROR(VLOOKUP($E91,Monográficos!$C$2:$E$362,9,FALSE),0)=0,"",VLOOKUP($E91,Monográficos!$C$2:$E$362,9,FALSE))</f>
        <v/>
      </c>
      <c r="N91" s="3" t="str">
        <f>IF(IFERROR(VLOOKUP($E91,Monográficos!$C$2:$E$362,10,FALSE),0)=0,"",VLOOKUP($E91,Monográficos!$C$2:$E$362,10,FALSE))</f>
        <v/>
      </c>
      <c r="O91" s="3" t="str">
        <f>IF(IFERROR(VLOOKUP($E91,Monográficos!$C$2:$E$362,11,FALSE),0)=0,"",VLOOKUP($E91,Monográficos!$C$2:$E$362,11,FALSE))</f>
        <v/>
      </c>
    </row>
    <row r="92" spans="1:15" x14ac:dyDescent="0.25">
      <c r="A92" s="14" t="s">
        <v>937</v>
      </c>
      <c r="B92" s="14" t="s">
        <v>938</v>
      </c>
      <c r="C92" s="3" t="s">
        <v>440</v>
      </c>
      <c r="D92" s="3">
        <v>3</v>
      </c>
      <c r="E92" s="3" t="s">
        <v>999</v>
      </c>
      <c r="F92" s="10" t="s">
        <v>1002</v>
      </c>
      <c r="G92" s="3" t="s">
        <v>585</v>
      </c>
      <c r="H92" s="3">
        <v>70</v>
      </c>
      <c r="I92" s="6">
        <v>13</v>
      </c>
      <c r="J92" s="3">
        <v>57</v>
      </c>
      <c r="K92" s="6" t="s">
        <v>548</v>
      </c>
      <c r="M92" s="3" t="str">
        <f>IF(IFERROR(VLOOKUP($E92,Monográficos!$C$2:$E$362,9,FALSE),0)=0,"",VLOOKUP($E92,Monográficos!$C$2:$E$362,9,FALSE))</f>
        <v/>
      </c>
      <c r="N92" s="3" t="str">
        <f>IF(IFERROR(VLOOKUP($E92,Monográficos!$C$2:$E$362,10,FALSE),0)=0,"",VLOOKUP($E92,Monográficos!$C$2:$E$362,10,FALSE))</f>
        <v/>
      </c>
      <c r="O92" s="3" t="str">
        <f>IF(IFERROR(VLOOKUP($E92,Monográficos!$C$2:$E$362,11,FALSE),0)=0,"",VLOOKUP($E92,Monográficos!$C$2:$E$362,11,FALSE))</f>
        <v/>
      </c>
    </row>
    <row r="93" spans="1:15" x14ac:dyDescent="0.25">
      <c r="A93" s="14" t="s">
        <v>937</v>
      </c>
      <c r="B93" s="14" t="s">
        <v>938</v>
      </c>
      <c r="C93" s="3" t="s">
        <v>454</v>
      </c>
      <c r="D93" s="3">
        <v>0</v>
      </c>
      <c r="E93" s="4" t="s">
        <v>454</v>
      </c>
      <c r="F93" s="9" t="s">
        <v>528</v>
      </c>
      <c r="G93" s="9" t="s">
        <v>585</v>
      </c>
      <c r="H93" s="9">
        <v>470</v>
      </c>
      <c r="I93" s="9">
        <v>31</v>
      </c>
      <c r="J93" s="9">
        <v>379</v>
      </c>
      <c r="K93" s="9">
        <v>80</v>
      </c>
      <c r="M93" s="3" t="str">
        <f>IF(IFERROR(VLOOKUP($E93,Monográficos!$C$2:$E$362,9,FALSE),0)=0,"",VLOOKUP($E93,Monográficos!$C$2:$E$362,9,FALSE))</f>
        <v/>
      </c>
      <c r="N93" s="3" t="str">
        <f>IF(IFERROR(VLOOKUP($E93,Monográficos!$C$2:$E$362,10,FALSE),0)=0,"",VLOOKUP($E93,Monográficos!$C$2:$E$362,10,FALSE))</f>
        <v/>
      </c>
      <c r="O93" s="3" t="str">
        <f>IF(IFERROR(VLOOKUP($E93,Monográficos!$C$2:$E$362,11,FALSE),0)=0,"",VLOOKUP($E93,Monográficos!$C$2:$E$362,11,FALSE))</f>
        <v/>
      </c>
    </row>
    <row r="94" spans="1:15" x14ac:dyDescent="0.25">
      <c r="A94" s="14" t="s">
        <v>937</v>
      </c>
      <c r="B94" s="14" t="s">
        <v>938</v>
      </c>
      <c r="C94" s="3" t="s">
        <v>454</v>
      </c>
      <c r="D94" s="3">
        <v>1</v>
      </c>
      <c r="E94" s="3" t="s">
        <v>1006</v>
      </c>
      <c r="F94" s="10" t="s">
        <v>1009</v>
      </c>
      <c r="G94" s="3" t="s">
        <v>585</v>
      </c>
      <c r="H94" s="3">
        <v>150</v>
      </c>
      <c r="I94" s="6">
        <v>17</v>
      </c>
      <c r="J94" s="3">
        <v>133</v>
      </c>
      <c r="K94" s="6" t="s">
        <v>548</v>
      </c>
      <c r="M94" s="3" t="str">
        <f>IF(IFERROR(VLOOKUP($E94,Monográficos!$C$2:$E$362,9,FALSE),0)=0,"",VLOOKUP($E94,Monográficos!$C$2:$E$362,9,FALSE))</f>
        <v/>
      </c>
      <c r="N94" s="3" t="str">
        <f>IF(IFERROR(VLOOKUP($E94,Monográficos!$C$2:$E$362,10,FALSE),0)=0,"",VLOOKUP($E94,Monográficos!$C$2:$E$362,10,FALSE))</f>
        <v/>
      </c>
      <c r="O94" s="3" t="str">
        <f>IF(IFERROR(VLOOKUP($E94,Monográficos!$C$2:$E$362,11,FALSE),0)=0,"",VLOOKUP($E94,Monográficos!$C$2:$E$362,11,FALSE))</f>
        <v/>
      </c>
    </row>
    <row r="95" spans="1:15" x14ac:dyDescent="0.25">
      <c r="A95" s="14" t="s">
        <v>937</v>
      </c>
      <c r="B95" s="14" t="s">
        <v>938</v>
      </c>
      <c r="C95" s="3" t="s">
        <v>454</v>
      </c>
      <c r="D95" s="3">
        <v>2</v>
      </c>
      <c r="E95" s="3" t="s">
        <v>1012</v>
      </c>
      <c r="F95" s="10" t="s">
        <v>1018</v>
      </c>
      <c r="G95" s="3" t="s">
        <v>585</v>
      </c>
      <c r="H95" s="3">
        <v>60</v>
      </c>
      <c r="I95" s="6">
        <v>6</v>
      </c>
      <c r="J95" s="3">
        <v>54</v>
      </c>
      <c r="K95" s="6" t="s">
        <v>548</v>
      </c>
      <c r="M95" s="3" t="str">
        <f>IF(IFERROR(VLOOKUP($E95,Monográficos!$C$2:$E$362,9,FALSE),0)=0,"",VLOOKUP($E95,Monográficos!$C$2:$E$362,9,FALSE))</f>
        <v/>
      </c>
      <c r="N95" s="3" t="str">
        <f>IF(IFERROR(VLOOKUP($E95,Monográficos!$C$2:$E$362,10,FALSE),0)=0,"",VLOOKUP($E95,Monográficos!$C$2:$E$362,10,FALSE))</f>
        <v/>
      </c>
      <c r="O95" s="3" t="str">
        <f>IF(IFERROR(VLOOKUP($E95,Monográficos!$C$2:$E$362,11,FALSE),0)=0,"",VLOOKUP($E95,Monográficos!$C$2:$E$362,11,FALSE))</f>
        <v/>
      </c>
    </row>
    <row r="96" spans="1:15" x14ac:dyDescent="0.25">
      <c r="A96" s="14" t="s">
        <v>937</v>
      </c>
      <c r="B96" s="14" t="s">
        <v>938</v>
      </c>
      <c r="C96" s="3" t="s">
        <v>454</v>
      </c>
      <c r="D96" s="3">
        <v>3</v>
      </c>
      <c r="E96" s="3" t="s">
        <v>1013</v>
      </c>
      <c r="F96" s="10" t="s">
        <v>1019</v>
      </c>
      <c r="G96" s="3" t="s">
        <v>585</v>
      </c>
      <c r="H96" s="3">
        <v>90</v>
      </c>
      <c r="I96" s="6">
        <v>11</v>
      </c>
      <c r="J96" s="3">
        <v>79</v>
      </c>
      <c r="K96" s="6" t="s">
        <v>548</v>
      </c>
      <c r="M96" s="3" t="str">
        <f>IF(IFERROR(VLOOKUP($E96,Monográficos!$C$2:$E$362,9,FALSE),0)=0,"",VLOOKUP($E96,Monográficos!$C$2:$E$362,9,FALSE))</f>
        <v/>
      </c>
      <c r="N96" s="3" t="str">
        <f>IF(IFERROR(VLOOKUP($E96,Monográficos!$C$2:$E$362,10,FALSE),0)=0,"",VLOOKUP($E96,Monográficos!$C$2:$E$362,10,FALSE))</f>
        <v/>
      </c>
      <c r="O96" s="3" t="str">
        <f>IF(IFERROR(VLOOKUP($E96,Monográficos!$C$2:$E$362,11,FALSE),0)=0,"",VLOOKUP($E96,Monográficos!$C$2:$E$362,11,FALSE))</f>
        <v/>
      </c>
    </row>
    <row r="97" spans="1:15" x14ac:dyDescent="0.25">
      <c r="A97" s="14" t="s">
        <v>937</v>
      </c>
      <c r="B97" s="14" t="s">
        <v>938</v>
      </c>
      <c r="C97" s="3" t="s">
        <v>454</v>
      </c>
      <c r="D97" s="3">
        <v>4</v>
      </c>
      <c r="E97" s="3" t="s">
        <v>1007</v>
      </c>
      <c r="F97" s="10" t="s">
        <v>1010</v>
      </c>
      <c r="G97" s="3" t="s">
        <v>585</v>
      </c>
      <c r="H97" s="3">
        <v>120</v>
      </c>
      <c r="I97" s="6">
        <v>9</v>
      </c>
      <c r="J97" s="3">
        <v>111</v>
      </c>
      <c r="K97" s="6" t="s">
        <v>548</v>
      </c>
      <c r="M97" s="3" t="str">
        <f>IF(IFERROR(VLOOKUP($E97,Monográficos!$C$2:$E$362,9,FALSE),0)=0,"",VLOOKUP($E97,Monográficos!$C$2:$E$362,9,FALSE))</f>
        <v/>
      </c>
      <c r="N97" s="3" t="str">
        <f>IF(IFERROR(VLOOKUP($E97,Monográficos!$C$2:$E$362,10,FALSE),0)=0,"",VLOOKUP($E97,Monográficos!$C$2:$E$362,10,FALSE))</f>
        <v/>
      </c>
      <c r="O97" s="3" t="str">
        <f>IF(IFERROR(VLOOKUP($E97,Monográficos!$C$2:$E$362,11,FALSE),0)=0,"",VLOOKUP($E97,Monográficos!$C$2:$E$362,11,FALSE))</f>
        <v/>
      </c>
    </row>
    <row r="98" spans="1:15" x14ac:dyDescent="0.25">
      <c r="A98" s="14" t="s">
        <v>937</v>
      </c>
      <c r="B98" s="14" t="s">
        <v>938</v>
      </c>
      <c r="C98" s="3" t="s">
        <v>454</v>
      </c>
      <c r="D98" s="3">
        <v>5</v>
      </c>
      <c r="E98" s="3" t="s">
        <v>1014</v>
      </c>
      <c r="F98" s="10" t="s">
        <v>1020</v>
      </c>
      <c r="G98" s="3" t="s">
        <v>585</v>
      </c>
      <c r="H98" s="3">
        <v>60</v>
      </c>
      <c r="I98" s="6">
        <v>5</v>
      </c>
      <c r="J98" s="3">
        <v>55</v>
      </c>
      <c r="K98" s="6" t="s">
        <v>548</v>
      </c>
      <c r="M98" s="3" t="str">
        <f>IF(IFERROR(VLOOKUP($E98,Monográficos!$C$2:$E$362,9,FALSE),0)=0,"",VLOOKUP($E98,Monográficos!$C$2:$E$362,9,FALSE))</f>
        <v/>
      </c>
      <c r="N98" s="3" t="str">
        <f>IF(IFERROR(VLOOKUP($E98,Monográficos!$C$2:$E$362,10,FALSE),0)=0,"",VLOOKUP($E98,Monográficos!$C$2:$E$362,10,FALSE))</f>
        <v/>
      </c>
      <c r="O98" s="3" t="str">
        <f>IF(IFERROR(VLOOKUP($E98,Monográficos!$C$2:$E$362,11,FALSE),0)=0,"",VLOOKUP($E98,Monográficos!$C$2:$E$362,11,FALSE))</f>
        <v/>
      </c>
    </row>
    <row r="99" spans="1:15" x14ac:dyDescent="0.25">
      <c r="A99" s="14" t="s">
        <v>937</v>
      </c>
      <c r="B99" s="14" t="s">
        <v>938</v>
      </c>
      <c r="C99" s="3" t="s">
        <v>454</v>
      </c>
      <c r="D99" s="3">
        <v>6</v>
      </c>
      <c r="E99" s="3" t="s">
        <v>1015</v>
      </c>
      <c r="F99" s="10" t="s">
        <v>1021</v>
      </c>
      <c r="G99" s="3" t="s">
        <v>585</v>
      </c>
      <c r="H99" s="3">
        <v>60</v>
      </c>
      <c r="I99" s="6">
        <v>4</v>
      </c>
      <c r="J99" s="3">
        <v>56</v>
      </c>
      <c r="K99" s="6" t="s">
        <v>548</v>
      </c>
      <c r="M99" s="3" t="str">
        <f>IF(IFERROR(VLOOKUP($E99,Monográficos!$C$2:$E$362,9,FALSE),0)=0,"",VLOOKUP($E99,Monográficos!$C$2:$E$362,9,FALSE))</f>
        <v/>
      </c>
      <c r="N99" s="3" t="str">
        <f>IF(IFERROR(VLOOKUP($E99,Monográficos!$C$2:$E$362,10,FALSE),0)=0,"",VLOOKUP($E99,Monográficos!$C$2:$E$362,10,FALSE))</f>
        <v/>
      </c>
      <c r="O99" s="3" t="str">
        <f>IF(IFERROR(VLOOKUP($E99,Monográficos!$C$2:$E$362,11,FALSE),0)=0,"",VLOOKUP($E99,Monográficos!$C$2:$E$362,11,FALSE))</f>
        <v/>
      </c>
    </row>
    <row r="100" spans="1:15" x14ac:dyDescent="0.25">
      <c r="A100" s="14" t="s">
        <v>937</v>
      </c>
      <c r="B100" s="14" t="s">
        <v>938</v>
      </c>
      <c r="C100" s="3" t="s">
        <v>454</v>
      </c>
      <c r="D100" s="3">
        <v>7</v>
      </c>
      <c r="E100" s="3" t="s">
        <v>1008</v>
      </c>
      <c r="F100" s="10" t="s">
        <v>1011</v>
      </c>
      <c r="G100" s="3" t="s">
        <v>585</v>
      </c>
      <c r="H100" s="3">
        <v>120</v>
      </c>
      <c r="I100" s="6">
        <v>5</v>
      </c>
      <c r="J100" s="3">
        <v>115</v>
      </c>
      <c r="K100" s="6" t="s">
        <v>548</v>
      </c>
      <c r="M100" s="3" t="str">
        <f>IF(IFERROR(VLOOKUP($E100,Monográficos!$C$2:$E$362,9,FALSE),0)=0,"",VLOOKUP($E100,Monográficos!$C$2:$E$362,9,FALSE))</f>
        <v/>
      </c>
      <c r="N100" s="3" t="str">
        <f>IF(IFERROR(VLOOKUP($E100,Monográficos!$C$2:$E$362,10,FALSE),0)=0,"",VLOOKUP($E100,Monográficos!$C$2:$E$362,10,FALSE))</f>
        <v/>
      </c>
      <c r="O100" s="3" t="str">
        <f>IF(IFERROR(VLOOKUP($E100,Monográficos!$C$2:$E$362,11,FALSE),0)=0,"",VLOOKUP($E100,Monográficos!$C$2:$E$362,11,FALSE))</f>
        <v/>
      </c>
    </row>
    <row r="101" spans="1:15" ht="31.5" x14ac:dyDescent="0.25">
      <c r="A101" s="14" t="s">
        <v>937</v>
      </c>
      <c r="B101" s="14" t="s">
        <v>938</v>
      </c>
      <c r="C101" s="3" t="s">
        <v>454</v>
      </c>
      <c r="D101" s="3">
        <v>8</v>
      </c>
      <c r="E101" s="3" t="s">
        <v>1016</v>
      </c>
      <c r="F101" s="10" t="s">
        <v>1022</v>
      </c>
      <c r="G101" s="3" t="s">
        <v>585</v>
      </c>
      <c r="H101" s="3">
        <v>60</v>
      </c>
      <c r="I101" s="6">
        <v>3</v>
      </c>
      <c r="J101" s="3">
        <v>57</v>
      </c>
      <c r="K101" s="6" t="s">
        <v>548</v>
      </c>
      <c r="M101" s="3" t="str">
        <f>IF(IFERROR(VLOOKUP($E101,Monográficos!$C$2:$E$362,9,FALSE),0)=0,"",VLOOKUP($E101,Monográficos!$C$2:$E$362,9,FALSE))</f>
        <v/>
      </c>
      <c r="N101" s="3" t="str">
        <f>IF(IFERROR(VLOOKUP($E101,Monográficos!$C$2:$E$362,10,FALSE),0)=0,"",VLOOKUP($E101,Monográficos!$C$2:$E$362,10,FALSE))</f>
        <v/>
      </c>
      <c r="O101" s="3" t="str">
        <f>IF(IFERROR(VLOOKUP($E101,Monográficos!$C$2:$E$362,11,FALSE),0)=0,"",VLOOKUP($E101,Monográficos!$C$2:$E$362,11,FALSE))</f>
        <v/>
      </c>
    </row>
    <row r="102" spans="1:15" x14ac:dyDescent="0.25">
      <c r="A102" s="14" t="s">
        <v>937</v>
      </c>
      <c r="B102" s="14" t="s">
        <v>938</v>
      </c>
      <c r="C102" s="3" t="s">
        <v>454</v>
      </c>
      <c r="D102" s="3">
        <v>9</v>
      </c>
      <c r="E102" s="3" t="s">
        <v>1017</v>
      </c>
      <c r="F102" s="10" t="s">
        <v>1023</v>
      </c>
      <c r="G102" s="3" t="s">
        <v>585</v>
      </c>
      <c r="H102" s="3">
        <v>60</v>
      </c>
      <c r="I102" s="6">
        <v>2</v>
      </c>
      <c r="J102" s="3">
        <v>58</v>
      </c>
      <c r="K102" s="6" t="s">
        <v>548</v>
      </c>
      <c r="M102" s="3" t="str">
        <f>IF(IFERROR(VLOOKUP($E102,Monográficos!$C$2:$E$362,9,FALSE),0)=0,"",VLOOKUP($E102,Monográficos!$C$2:$E$362,9,FALSE))</f>
        <v/>
      </c>
      <c r="N102" s="3" t="str">
        <f>IF(IFERROR(VLOOKUP($E102,Monográficos!$C$2:$E$362,10,FALSE),0)=0,"",VLOOKUP($E102,Monográficos!$C$2:$E$362,10,FALSE))</f>
        <v/>
      </c>
      <c r="O102" s="3" t="str">
        <f>IF(IFERROR(VLOOKUP($E102,Monográficos!$C$2:$E$362,11,FALSE),0)=0,"",VLOOKUP($E102,Monográficos!$C$2:$E$362,11,FALSE))</f>
        <v/>
      </c>
    </row>
    <row r="103" spans="1:15" x14ac:dyDescent="0.25">
      <c r="A103" s="3" t="s">
        <v>800</v>
      </c>
      <c r="B103" s="3" t="s">
        <v>833</v>
      </c>
      <c r="C103" s="3" t="s">
        <v>449</v>
      </c>
      <c r="D103" s="3">
        <v>0</v>
      </c>
      <c r="E103" s="4" t="s">
        <v>449</v>
      </c>
      <c r="F103" s="9" t="s">
        <v>471</v>
      </c>
      <c r="G103" s="4" t="s">
        <v>585</v>
      </c>
      <c r="H103" s="4">
        <v>600</v>
      </c>
      <c r="I103" s="5">
        <f>I104+I107+I111+I114</f>
        <v>14</v>
      </c>
      <c r="J103" s="5">
        <f>J104+J107+J111+J114</f>
        <v>546</v>
      </c>
      <c r="K103" s="4">
        <v>40</v>
      </c>
      <c r="M103" s="3" t="str">
        <f>IF(IFERROR(VLOOKUP($E103,Monográficos!$C$2:$E$362,9,FALSE),0)=0,"",VLOOKUP($E103,Monográficos!$C$2:$E$362,9,FALSE))</f>
        <v/>
      </c>
      <c r="N103" s="3" t="str">
        <f>IF(IFERROR(VLOOKUP($E103,Monográficos!$C$2:$E$362,10,FALSE),0)=0,"",VLOOKUP($E103,Monográficos!$C$2:$E$362,10,FALSE))</f>
        <v/>
      </c>
      <c r="O103" s="3" t="str">
        <f>IF(IFERROR(VLOOKUP($E103,Monográficos!$C$2:$E$362,11,FALSE),0)=0,"",VLOOKUP($E103,Monográficos!$C$2:$E$362,11,FALSE))</f>
        <v/>
      </c>
    </row>
    <row r="104" spans="1:15" x14ac:dyDescent="0.25">
      <c r="A104" s="3" t="s">
        <v>800</v>
      </c>
      <c r="B104" s="3" t="s">
        <v>833</v>
      </c>
      <c r="C104" s="3" t="s">
        <v>449</v>
      </c>
      <c r="D104" s="3">
        <v>1</v>
      </c>
      <c r="E104" s="3" t="s">
        <v>764</v>
      </c>
      <c r="F104" s="10" t="s">
        <v>179</v>
      </c>
      <c r="G104" s="3" t="s">
        <v>585</v>
      </c>
      <c r="H104" s="3">
        <v>140</v>
      </c>
      <c r="I104" s="6">
        <v>3</v>
      </c>
      <c r="J104" s="3">
        <v>137</v>
      </c>
      <c r="K104" s="6" t="s">
        <v>548</v>
      </c>
      <c r="M104" s="3" t="str">
        <f>IF(IFERROR(VLOOKUP($E104,Monográficos!$C$2:$E$362,9,FALSE),0)=0,"",VLOOKUP($E104,Monográficos!$C$2:$E$362,9,FALSE))</f>
        <v/>
      </c>
      <c r="N104" s="3" t="str">
        <f>IF(IFERROR(VLOOKUP($E104,Monográficos!$C$2:$E$362,10,FALSE),0)=0,"",VLOOKUP($E104,Monográficos!$C$2:$E$362,10,FALSE))</f>
        <v/>
      </c>
      <c r="O104" s="3" t="str">
        <f>IF(IFERROR(VLOOKUP($E104,Monográficos!$C$2:$E$362,11,FALSE),0)=0,"",VLOOKUP($E104,Monográficos!$C$2:$E$362,11,FALSE))</f>
        <v/>
      </c>
    </row>
    <row r="105" spans="1:15" x14ac:dyDescent="0.25">
      <c r="A105" s="3" t="s">
        <v>800</v>
      </c>
      <c r="B105" s="3" t="s">
        <v>833</v>
      </c>
      <c r="C105" s="3" t="s">
        <v>449</v>
      </c>
      <c r="D105" s="3">
        <v>2</v>
      </c>
      <c r="E105" s="3" t="s">
        <v>763</v>
      </c>
      <c r="F105" s="10" t="s">
        <v>183</v>
      </c>
      <c r="G105" s="3" t="s">
        <v>585</v>
      </c>
      <c r="H105" s="3">
        <v>50</v>
      </c>
      <c r="I105" s="6">
        <v>1</v>
      </c>
      <c r="J105" s="3">
        <v>49</v>
      </c>
      <c r="K105" s="6" t="s">
        <v>548</v>
      </c>
      <c r="M105" s="3" t="str">
        <f>IF(IFERROR(VLOOKUP($E105,Monográficos!$C$2:$E$362,9,FALSE),0)=0,"",VLOOKUP($E105,Monográficos!$C$2:$E$362,9,FALSE))</f>
        <v/>
      </c>
      <c r="N105" s="3" t="str">
        <f>IF(IFERROR(VLOOKUP($E105,Monográficos!$C$2:$E$362,10,FALSE),0)=0,"",VLOOKUP($E105,Monográficos!$C$2:$E$362,10,FALSE))</f>
        <v/>
      </c>
      <c r="O105" s="3" t="str">
        <f>IF(IFERROR(VLOOKUP($E105,Monográficos!$C$2:$E$362,11,FALSE),0)=0,"",VLOOKUP($E105,Monográficos!$C$2:$E$362,11,FALSE))</f>
        <v/>
      </c>
    </row>
    <row r="106" spans="1:15" x14ac:dyDescent="0.25">
      <c r="A106" s="3" t="s">
        <v>800</v>
      </c>
      <c r="B106" s="3" t="s">
        <v>833</v>
      </c>
      <c r="C106" s="3" t="s">
        <v>449</v>
      </c>
      <c r="D106" s="3">
        <v>3</v>
      </c>
      <c r="E106" s="3" t="s">
        <v>762</v>
      </c>
      <c r="F106" s="10" t="s">
        <v>184</v>
      </c>
      <c r="G106" s="3" t="s">
        <v>585</v>
      </c>
      <c r="H106" s="3">
        <v>90</v>
      </c>
      <c r="I106" s="6">
        <v>2</v>
      </c>
      <c r="J106" s="3">
        <v>88</v>
      </c>
      <c r="K106" s="6" t="s">
        <v>548</v>
      </c>
      <c r="M106" s="3" t="str">
        <f>IF(IFERROR(VLOOKUP($E106,Monográficos!$C$2:$E$362,9,FALSE),0)=0,"",VLOOKUP($E106,Monográficos!$C$2:$E$362,9,FALSE))</f>
        <v/>
      </c>
      <c r="N106" s="3" t="str">
        <f>IF(IFERROR(VLOOKUP($E106,Monográficos!$C$2:$E$362,10,FALSE),0)=0,"",VLOOKUP($E106,Monográficos!$C$2:$E$362,10,FALSE))</f>
        <v/>
      </c>
      <c r="O106" s="3" t="str">
        <f>IF(IFERROR(VLOOKUP($E106,Monográficos!$C$2:$E$362,11,FALSE),0)=0,"",VLOOKUP($E106,Monográficos!$C$2:$E$362,11,FALSE))</f>
        <v/>
      </c>
    </row>
    <row r="107" spans="1:15" x14ac:dyDescent="0.25">
      <c r="A107" s="3" t="s">
        <v>800</v>
      </c>
      <c r="B107" s="3" t="s">
        <v>833</v>
      </c>
      <c r="C107" s="3" t="s">
        <v>449</v>
      </c>
      <c r="D107" s="3">
        <v>4</v>
      </c>
      <c r="E107" s="3" t="s">
        <v>761</v>
      </c>
      <c r="F107" s="10" t="s">
        <v>180</v>
      </c>
      <c r="G107" s="3" t="s">
        <v>585</v>
      </c>
      <c r="H107" s="3">
        <v>160</v>
      </c>
      <c r="I107" s="6">
        <v>4</v>
      </c>
      <c r="J107" s="3">
        <v>156</v>
      </c>
      <c r="K107" s="6" t="s">
        <v>548</v>
      </c>
      <c r="M107" s="3" t="str">
        <f>IF(IFERROR(VLOOKUP($E107,Monográficos!$C$2:$E$362,9,FALSE),0)=0,"",VLOOKUP($E107,Monográficos!$C$2:$E$362,9,FALSE))</f>
        <v/>
      </c>
      <c r="N107" s="3" t="str">
        <f>IF(IFERROR(VLOOKUP($E107,Monográficos!$C$2:$E$362,10,FALSE),0)=0,"",VLOOKUP($E107,Monográficos!$C$2:$E$362,10,FALSE))</f>
        <v/>
      </c>
      <c r="O107" s="3" t="str">
        <f>IF(IFERROR(VLOOKUP($E107,Monográficos!$C$2:$E$362,11,FALSE),0)=0,"",VLOOKUP($E107,Monográficos!$C$2:$E$362,11,FALSE))</f>
        <v/>
      </c>
    </row>
    <row r="108" spans="1:15" x14ac:dyDescent="0.25">
      <c r="A108" s="3" t="s">
        <v>800</v>
      </c>
      <c r="B108" s="3" t="s">
        <v>833</v>
      </c>
      <c r="C108" s="3" t="s">
        <v>449</v>
      </c>
      <c r="D108" s="3">
        <v>5</v>
      </c>
      <c r="E108" s="3" t="s">
        <v>760</v>
      </c>
      <c r="F108" s="10" t="s">
        <v>185</v>
      </c>
      <c r="G108" s="3" t="s">
        <v>585</v>
      </c>
      <c r="H108" s="3">
        <v>40</v>
      </c>
      <c r="I108" s="6">
        <v>1</v>
      </c>
      <c r="J108" s="3">
        <v>39</v>
      </c>
      <c r="K108" s="6" t="s">
        <v>548</v>
      </c>
      <c r="M108" s="3" t="str">
        <f>IF(IFERROR(VLOOKUP($E108,Monográficos!$C$2:$E$362,9,FALSE),0)=0,"",VLOOKUP($E108,Monográficos!$C$2:$E$362,9,FALSE))</f>
        <v/>
      </c>
      <c r="N108" s="3" t="str">
        <f>IF(IFERROR(VLOOKUP($E108,Monográficos!$C$2:$E$362,10,FALSE),0)=0,"",VLOOKUP($E108,Monográficos!$C$2:$E$362,10,FALSE))</f>
        <v/>
      </c>
      <c r="O108" s="3" t="str">
        <f>IF(IFERROR(VLOOKUP($E108,Monográficos!$C$2:$E$362,11,FALSE),0)=0,"",VLOOKUP($E108,Monográficos!$C$2:$E$362,11,FALSE))</f>
        <v/>
      </c>
    </row>
    <row r="109" spans="1:15" x14ac:dyDescent="0.25">
      <c r="A109" s="3" t="s">
        <v>800</v>
      </c>
      <c r="B109" s="3" t="s">
        <v>833</v>
      </c>
      <c r="C109" s="3" t="s">
        <v>449</v>
      </c>
      <c r="D109" s="3">
        <v>6</v>
      </c>
      <c r="E109" s="3" t="s">
        <v>759</v>
      </c>
      <c r="F109" s="10" t="s">
        <v>186</v>
      </c>
      <c r="G109" s="3" t="s">
        <v>585</v>
      </c>
      <c r="H109" s="3">
        <v>70</v>
      </c>
      <c r="I109" s="6">
        <v>2</v>
      </c>
      <c r="J109" s="3">
        <v>68</v>
      </c>
      <c r="K109" s="6" t="s">
        <v>548</v>
      </c>
      <c r="M109" s="3" t="str">
        <f>IF(IFERROR(VLOOKUP($E109,Monográficos!$C$2:$E$362,9,FALSE),0)=0,"",VLOOKUP($E109,Monográficos!$C$2:$E$362,9,FALSE))</f>
        <v/>
      </c>
      <c r="N109" s="3" t="str">
        <f>IF(IFERROR(VLOOKUP($E109,Monográficos!$C$2:$E$362,10,FALSE),0)=0,"",VLOOKUP($E109,Monográficos!$C$2:$E$362,10,FALSE))</f>
        <v/>
      </c>
      <c r="O109" s="3" t="str">
        <f>IF(IFERROR(VLOOKUP($E109,Monográficos!$C$2:$E$362,11,FALSE),0)=0,"",VLOOKUP($E109,Monográficos!$C$2:$E$362,11,FALSE))</f>
        <v/>
      </c>
    </row>
    <row r="110" spans="1:15" x14ac:dyDescent="0.25">
      <c r="A110" s="3" t="s">
        <v>800</v>
      </c>
      <c r="B110" s="3" t="s">
        <v>833</v>
      </c>
      <c r="C110" s="3" t="s">
        <v>449</v>
      </c>
      <c r="D110" s="3">
        <v>7</v>
      </c>
      <c r="E110" s="3" t="s">
        <v>758</v>
      </c>
      <c r="F110" s="10" t="s">
        <v>187</v>
      </c>
      <c r="G110" s="3" t="s">
        <v>585</v>
      </c>
      <c r="H110" s="3">
        <v>50</v>
      </c>
      <c r="I110" s="6">
        <v>1</v>
      </c>
      <c r="J110" s="3">
        <v>49</v>
      </c>
      <c r="K110" s="6" t="s">
        <v>548</v>
      </c>
      <c r="M110" s="3" t="str">
        <f>IF(IFERROR(VLOOKUP($E110,Monográficos!$C$2:$E$362,9,FALSE),0)=0,"",VLOOKUP($E110,Monográficos!$C$2:$E$362,9,FALSE))</f>
        <v/>
      </c>
      <c r="N110" s="3" t="str">
        <f>IF(IFERROR(VLOOKUP($E110,Monográficos!$C$2:$E$362,10,FALSE),0)=0,"",VLOOKUP($E110,Monográficos!$C$2:$E$362,10,FALSE))</f>
        <v/>
      </c>
      <c r="O110" s="3" t="str">
        <f>IF(IFERROR(VLOOKUP($E110,Monográficos!$C$2:$E$362,11,FALSE),0)=0,"",VLOOKUP($E110,Monográficos!$C$2:$E$362,11,FALSE))</f>
        <v/>
      </c>
    </row>
    <row r="111" spans="1:15" x14ac:dyDescent="0.25">
      <c r="A111" s="3" t="s">
        <v>800</v>
      </c>
      <c r="B111" s="3" t="s">
        <v>833</v>
      </c>
      <c r="C111" s="3" t="s">
        <v>449</v>
      </c>
      <c r="D111" s="3">
        <v>8</v>
      </c>
      <c r="E111" s="3" t="s">
        <v>757</v>
      </c>
      <c r="F111" s="10" t="s">
        <v>181</v>
      </c>
      <c r="G111" s="3" t="s">
        <v>585</v>
      </c>
      <c r="H111" s="3">
        <v>140</v>
      </c>
      <c r="I111" s="6">
        <v>3</v>
      </c>
      <c r="J111" s="3">
        <v>137</v>
      </c>
      <c r="K111" s="6" t="s">
        <v>548</v>
      </c>
      <c r="M111" s="3" t="str">
        <f>IF(IFERROR(VLOOKUP($E111,Monográficos!$C$2:$E$362,9,FALSE),0)=0,"",VLOOKUP($E111,Monográficos!$C$2:$E$362,9,FALSE))</f>
        <v/>
      </c>
      <c r="N111" s="3" t="str">
        <f>IF(IFERROR(VLOOKUP($E111,Monográficos!$C$2:$E$362,10,FALSE),0)=0,"",VLOOKUP($E111,Monográficos!$C$2:$E$362,10,FALSE))</f>
        <v/>
      </c>
      <c r="O111" s="3" t="str">
        <f>IF(IFERROR(VLOOKUP($E111,Monográficos!$C$2:$E$362,11,FALSE),0)=0,"",VLOOKUP($E111,Monográficos!$C$2:$E$362,11,FALSE))</f>
        <v/>
      </c>
    </row>
    <row r="112" spans="1:15" x14ac:dyDescent="0.25">
      <c r="A112" s="3" t="s">
        <v>800</v>
      </c>
      <c r="B112" s="3" t="s">
        <v>833</v>
      </c>
      <c r="C112" s="3" t="s">
        <v>449</v>
      </c>
      <c r="D112" s="3">
        <v>9</v>
      </c>
      <c r="E112" s="3" t="s">
        <v>756</v>
      </c>
      <c r="F112" s="10" t="s">
        <v>188</v>
      </c>
      <c r="G112" s="3" t="s">
        <v>585</v>
      </c>
      <c r="H112" s="3">
        <v>90</v>
      </c>
      <c r="I112" s="6">
        <v>2</v>
      </c>
      <c r="J112" s="3">
        <v>88</v>
      </c>
      <c r="K112" s="6" t="s">
        <v>548</v>
      </c>
      <c r="M112" s="3" t="str">
        <f>IF(IFERROR(VLOOKUP($E112,Monográficos!$C$2:$E$362,9,FALSE),0)=0,"",VLOOKUP($E112,Monográficos!$C$2:$E$362,9,FALSE))</f>
        <v/>
      </c>
      <c r="N112" s="3" t="str">
        <f>IF(IFERROR(VLOOKUP($E112,Monográficos!$C$2:$E$362,10,FALSE),0)=0,"",VLOOKUP($E112,Monográficos!$C$2:$E$362,10,FALSE))</f>
        <v/>
      </c>
      <c r="O112" s="3" t="str">
        <f>IF(IFERROR(VLOOKUP($E112,Monográficos!$C$2:$E$362,11,FALSE),0)=0,"",VLOOKUP($E112,Monográficos!$C$2:$E$362,11,FALSE))</f>
        <v/>
      </c>
    </row>
    <row r="113" spans="1:15" x14ac:dyDescent="0.25">
      <c r="A113" s="3" t="s">
        <v>800</v>
      </c>
      <c r="B113" s="3" t="s">
        <v>833</v>
      </c>
      <c r="C113" s="3" t="s">
        <v>449</v>
      </c>
      <c r="D113" s="3">
        <v>10</v>
      </c>
      <c r="E113" s="3" t="s">
        <v>755</v>
      </c>
      <c r="F113" s="10" t="s">
        <v>189</v>
      </c>
      <c r="G113" s="3" t="s">
        <v>585</v>
      </c>
      <c r="H113" s="3">
        <v>50</v>
      </c>
      <c r="I113" s="6">
        <v>1</v>
      </c>
      <c r="J113" s="3">
        <v>49</v>
      </c>
      <c r="K113" s="6" t="s">
        <v>548</v>
      </c>
      <c r="M113" s="3" t="str">
        <f>IF(IFERROR(VLOOKUP($E113,Monográficos!$C$2:$E$362,9,FALSE),0)=0,"",VLOOKUP($E113,Monográficos!$C$2:$E$362,9,FALSE))</f>
        <v/>
      </c>
      <c r="N113" s="3" t="str">
        <f>IF(IFERROR(VLOOKUP($E113,Monográficos!$C$2:$E$362,10,FALSE),0)=0,"",VLOOKUP($E113,Monográficos!$C$2:$E$362,10,FALSE))</f>
        <v/>
      </c>
      <c r="O113" s="3" t="str">
        <f>IF(IFERROR(VLOOKUP($E113,Monográficos!$C$2:$E$362,11,FALSE),0)=0,"",VLOOKUP($E113,Monográficos!$C$2:$E$362,11,FALSE))</f>
        <v/>
      </c>
    </row>
    <row r="114" spans="1:15" x14ac:dyDescent="0.25">
      <c r="A114" s="3" t="s">
        <v>800</v>
      </c>
      <c r="B114" s="3" t="s">
        <v>833</v>
      </c>
      <c r="C114" s="3" t="s">
        <v>449</v>
      </c>
      <c r="D114" s="3">
        <v>11</v>
      </c>
      <c r="E114" s="3" t="s">
        <v>754</v>
      </c>
      <c r="F114" s="10" t="s">
        <v>182</v>
      </c>
      <c r="G114" s="3" t="s">
        <v>585</v>
      </c>
      <c r="H114" s="3">
        <v>120</v>
      </c>
      <c r="I114" s="6">
        <v>4</v>
      </c>
      <c r="J114" s="3">
        <v>116</v>
      </c>
      <c r="K114" s="6" t="s">
        <v>548</v>
      </c>
      <c r="M114" s="3" t="str">
        <f>IF(IFERROR(VLOOKUP($E114,Monográficos!$C$2:$E$362,9,FALSE),0)=0,"",VLOOKUP($E114,Monográficos!$C$2:$E$362,9,FALSE))</f>
        <v/>
      </c>
      <c r="N114" s="3" t="str">
        <f>IF(IFERROR(VLOOKUP($E114,Monográficos!$C$2:$E$362,10,FALSE),0)=0,"",VLOOKUP($E114,Monográficos!$C$2:$E$362,10,FALSE))</f>
        <v/>
      </c>
      <c r="O114" s="3" t="str">
        <f>IF(IFERROR(VLOOKUP($E114,Monográficos!$C$2:$E$362,11,FALSE),0)=0,"",VLOOKUP($E114,Monográficos!$C$2:$E$362,11,FALSE))</f>
        <v/>
      </c>
    </row>
    <row r="115" spans="1:15" x14ac:dyDescent="0.25">
      <c r="A115" s="3" t="s">
        <v>800</v>
      </c>
      <c r="B115" s="3" t="s">
        <v>833</v>
      </c>
      <c r="C115" s="3" t="s">
        <v>449</v>
      </c>
      <c r="D115" s="3">
        <v>12</v>
      </c>
      <c r="E115" s="3" t="s">
        <v>753</v>
      </c>
      <c r="F115" s="10" t="s">
        <v>190</v>
      </c>
      <c r="G115" s="3" t="s">
        <v>585</v>
      </c>
      <c r="H115" s="3">
        <v>60</v>
      </c>
      <c r="I115" s="6">
        <v>2</v>
      </c>
      <c r="J115" s="3">
        <v>58</v>
      </c>
      <c r="K115" s="6" t="s">
        <v>548</v>
      </c>
      <c r="M115" s="3" t="str">
        <f>IF(IFERROR(VLOOKUP($E115,Monográficos!$C$2:$E$362,9,FALSE),0)=0,"",VLOOKUP($E115,Monográficos!$C$2:$E$362,9,FALSE))</f>
        <v/>
      </c>
      <c r="N115" s="3" t="str">
        <f>IF(IFERROR(VLOOKUP($E115,Monográficos!$C$2:$E$362,10,FALSE),0)=0,"",VLOOKUP($E115,Monográficos!$C$2:$E$362,10,FALSE))</f>
        <v/>
      </c>
      <c r="O115" s="3" t="str">
        <f>IF(IFERROR(VLOOKUP($E115,Monográficos!$C$2:$E$362,11,FALSE),0)=0,"",VLOOKUP($E115,Monográficos!$C$2:$E$362,11,FALSE))</f>
        <v/>
      </c>
    </row>
    <row r="116" spans="1:15" x14ac:dyDescent="0.25">
      <c r="A116" s="3" t="s">
        <v>800</v>
      </c>
      <c r="B116" s="3" t="s">
        <v>833</v>
      </c>
      <c r="C116" s="3" t="s">
        <v>449</v>
      </c>
      <c r="D116" s="3">
        <v>13</v>
      </c>
      <c r="E116" s="3" t="s">
        <v>752</v>
      </c>
      <c r="F116" s="10" t="s">
        <v>191</v>
      </c>
      <c r="G116" s="3" t="s">
        <v>585</v>
      </c>
      <c r="H116" s="3">
        <v>30</v>
      </c>
      <c r="I116" s="6">
        <v>1</v>
      </c>
      <c r="J116" s="3">
        <v>29</v>
      </c>
      <c r="K116" s="6" t="s">
        <v>548</v>
      </c>
      <c r="M116" s="3" t="str">
        <f>IF(IFERROR(VLOOKUP($E116,Monográficos!$C$2:$E$362,9,FALSE),0)=0,"",VLOOKUP($E116,Monográficos!$C$2:$E$362,9,FALSE))</f>
        <v/>
      </c>
      <c r="N116" s="3" t="str">
        <f>IF(IFERROR(VLOOKUP($E116,Monográficos!$C$2:$E$362,10,FALSE),0)=0,"",VLOOKUP($E116,Monográficos!$C$2:$E$362,10,FALSE))</f>
        <v/>
      </c>
      <c r="O116" s="3" t="str">
        <f>IF(IFERROR(VLOOKUP($E116,Monográficos!$C$2:$E$362,11,FALSE),0)=0,"",VLOOKUP($E116,Monográficos!$C$2:$E$362,11,FALSE))</f>
        <v/>
      </c>
    </row>
    <row r="117" spans="1:15" x14ac:dyDescent="0.25">
      <c r="A117" s="3" t="s">
        <v>800</v>
      </c>
      <c r="B117" s="3" t="s">
        <v>833</v>
      </c>
      <c r="C117" s="3" t="s">
        <v>449</v>
      </c>
      <c r="D117" s="3">
        <v>14</v>
      </c>
      <c r="E117" s="3" t="s">
        <v>751</v>
      </c>
      <c r="F117" s="10" t="s">
        <v>192</v>
      </c>
      <c r="G117" s="3" t="s">
        <v>585</v>
      </c>
      <c r="H117" s="3">
        <v>30</v>
      </c>
      <c r="I117" s="6">
        <v>1</v>
      </c>
      <c r="J117" s="3">
        <v>29</v>
      </c>
      <c r="K117" s="6" t="s">
        <v>548</v>
      </c>
      <c r="M117" s="3" t="str">
        <f>IF(IFERROR(VLOOKUP($E117,Monográficos!$C$2:$E$362,9,FALSE),0)=0,"",VLOOKUP($E117,Monográficos!$C$2:$E$362,9,FALSE))</f>
        <v/>
      </c>
      <c r="N117" s="3" t="str">
        <f>IF(IFERROR(VLOOKUP($E117,Monográficos!$C$2:$E$362,10,FALSE),0)=0,"",VLOOKUP($E117,Monográficos!$C$2:$E$362,10,FALSE))</f>
        <v/>
      </c>
      <c r="O117" s="3" t="str">
        <f>IF(IFERROR(VLOOKUP($E117,Monográficos!$C$2:$E$362,11,FALSE),0)=0,"",VLOOKUP($E117,Monográficos!$C$2:$E$362,11,FALSE))</f>
        <v/>
      </c>
    </row>
    <row r="118" spans="1:15" x14ac:dyDescent="0.25">
      <c r="A118" s="3" t="s">
        <v>801</v>
      </c>
      <c r="B118" s="3" t="s">
        <v>742</v>
      </c>
      <c r="C118" s="3" t="s">
        <v>795</v>
      </c>
      <c r="D118" s="3">
        <v>0</v>
      </c>
      <c r="E118" s="4" t="s">
        <v>795</v>
      </c>
      <c r="F118" s="9" t="s">
        <v>798</v>
      </c>
      <c r="G118" s="9" t="s">
        <v>585</v>
      </c>
      <c r="H118" s="9">
        <v>460</v>
      </c>
      <c r="I118" s="9">
        <v>17</v>
      </c>
      <c r="J118" s="9">
        <v>403</v>
      </c>
      <c r="K118" s="9">
        <v>40</v>
      </c>
      <c r="M118" s="3" t="str">
        <f>IF(IFERROR(VLOOKUP($E118,Monográficos!$C$2:$E$362,9,FALSE),0)=0,"",VLOOKUP($E118,Monográficos!$C$2:$E$362,9,FALSE))</f>
        <v/>
      </c>
      <c r="N118" s="3" t="str">
        <f>IF(IFERROR(VLOOKUP($E118,Monográficos!$C$2:$E$362,10,FALSE),0)=0,"",VLOOKUP($E118,Monográficos!$C$2:$E$362,10,FALSE))</f>
        <v/>
      </c>
      <c r="O118" s="3" t="str">
        <f>IF(IFERROR(VLOOKUP($E118,Monográficos!$C$2:$E$362,11,FALSE),0)=0,"",VLOOKUP($E118,Monográficos!$C$2:$E$362,11,FALSE))</f>
        <v/>
      </c>
    </row>
    <row r="119" spans="1:15" x14ac:dyDescent="0.25">
      <c r="A119" s="3" t="s">
        <v>801</v>
      </c>
      <c r="B119" s="3" t="s">
        <v>742</v>
      </c>
      <c r="C119" s="3" t="s">
        <v>795</v>
      </c>
      <c r="D119" s="3">
        <v>1</v>
      </c>
      <c r="E119" s="3" t="s">
        <v>732</v>
      </c>
      <c r="F119" s="10" t="s">
        <v>1275</v>
      </c>
      <c r="G119" s="3" t="s">
        <v>585</v>
      </c>
      <c r="H119" s="3">
        <v>120</v>
      </c>
      <c r="I119" s="6">
        <v>3</v>
      </c>
      <c r="J119" s="3">
        <v>117</v>
      </c>
      <c r="K119" s="6" t="s">
        <v>548</v>
      </c>
      <c r="M119" s="3" t="str">
        <f>IF(IFERROR(VLOOKUP($E119,Monográficos!$C$2:$E$362,9,FALSE),0)=0,"",VLOOKUP($E119,Monográficos!$C$2:$E$362,9,FALSE))</f>
        <v/>
      </c>
      <c r="N119" s="3" t="str">
        <f>IF(IFERROR(VLOOKUP($E119,Monográficos!$C$2:$E$362,10,FALSE),0)=0,"",VLOOKUP($E119,Monográficos!$C$2:$E$362,10,FALSE))</f>
        <v/>
      </c>
      <c r="O119" s="3" t="str">
        <f>IF(IFERROR(VLOOKUP($E119,Monográficos!$C$2:$E$362,11,FALSE),0)=0,"",VLOOKUP($E119,Monográficos!$C$2:$E$362,11,FALSE))</f>
        <v/>
      </c>
    </row>
    <row r="120" spans="1:15" x14ac:dyDescent="0.25">
      <c r="A120" s="3" t="s">
        <v>801</v>
      </c>
      <c r="B120" s="3" t="s">
        <v>742</v>
      </c>
      <c r="C120" s="3" t="s">
        <v>795</v>
      </c>
      <c r="D120" s="3">
        <v>2</v>
      </c>
      <c r="E120" s="3" t="s">
        <v>731</v>
      </c>
      <c r="F120" s="10" t="s">
        <v>1274</v>
      </c>
      <c r="G120" s="3" t="s">
        <v>585</v>
      </c>
      <c r="H120" s="3">
        <v>60</v>
      </c>
      <c r="I120" s="6">
        <v>1</v>
      </c>
      <c r="J120" s="3">
        <v>59</v>
      </c>
      <c r="K120" s="6" t="s">
        <v>548</v>
      </c>
      <c r="M120" s="3" t="str">
        <f>IF(IFERROR(VLOOKUP($E120,Monográficos!$C$2:$E$362,9,FALSE),0)=0,"",VLOOKUP($E120,Monográficos!$C$2:$E$362,9,FALSE))</f>
        <v/>
      </c>
      <c r="N120" s="3" t="str">
        <f>IF(IFERROR(VLOOKUP($E120,Monográficos!$C$2:$E$362,10,FALSE),0)=0,"",VLOOKUP($E120,Monográficos!$C$2:$E$362,10,FALSE))</f>
        <v/>
      </c>
      <c r="O120" s="3" t="str">
        <f>IF(IFERROR(VLOOKUP($E120,Monográficos!$C$2:$E$362,11,FALSE),0)=0,"",VLOOKUP($E120,Monográficos!$C$2:$E$362,11,FALSE))</f>
        <v/>
      </c>
    </row>
    <row r="121" spans="1:15" x14ac:dyDescent="0.25">
      <c r="A121" s="3" t="s">
        <v>801</v>
      </c>
      <c r="B121" s="3" t="s">
        <v>742</v>
      </c>
      <c r="C121" s="3" t="s">
        <v>795</v>
      </c>
      <c r="D121" s="3">
        <v>3</v>
      </c>
      <c r="E121" s="3" t="s">
        <v>730</v>
      </c>
      <c r="F121" s="10" t="s">
        <v>1273</v>
      </c>
      <c r="G121" s="3" t="s">
        <v>585</v>
      </c>
      <c r="H121" s="3">
        <v>60</v>
      </c>
      <c r="I121" s="6">
        <v>2</v>
      </c>
      <c r="J121" s="3">
        <v>58</v>
      </c>
      <c r="K121" s="6" t="s">
        <v>548</v>
      </c>
      <c r="M121" s="3" t="str">
        <f>IF(IFERROR(VLOOKUP($E121,Monográficos!$C$2:$E$362,9,FALSE),0)=0,"",VLOOKUP($E121,Monográficos!$C$2:$E$362,9,FALSE))</f>
        <v/>
      </c>
      <c r="N121" s="3" t="str">
        <f>IF(IFERROR(VLOOKUP($E121,Monográficos!$C$2:$E$362,10,FALSE),0)=0,"",VLOOKUP($E121,Monográficos!$C$2:$E$362,10,FALSE))</f>
        <v/>
      </c>
      <c r="O121" s="3" t="str">
        <f>IF(IFERROR(VLOOKUP($E121,Monográficos!$C$2:$E$362,11,FALSE),0)=0,"",VLOOKUP($E121,Monográficos!$C$2:$E$362,11,FALSE))</f>
        <v/>
      </c>
    </row>
    <row r="122" spans="1:15" x14ac:dyDescent="0.25">
      <c r="A122" s="3" t="s">
        <v>801</v>
      </c>
      <c r="B122" s="3" t="s">
        <v>742</v>
      </c>
      <c r="C122" s="3" t="s">
        <v>795</v>
      </c>
      <c r="D122" s="3">
        <v>4</v>
      </c>
      <c r="E122" s="3" t="s">
        <v>1024</v>
      </c>
      <c r="F122" s="10" t="s">
        <v>1025</v>
      </c>
      <c r="G122" s="3" t="s">
        <v>585</v>
      </c>
      <c r="H122" s="3">
        <v>90</v>
      </c>
      <c r="I122" s="6">
        <v>1</v>
      </c>
      <c r="J122" s="3">
        <v>89</v>
      </c>
      <c r="K122" s="6" t="s">
        <v>548</v>
      </c>
      <c r="M122" s="3" t="str">
        <f>IF(IFERROR(VLOOKUP($E122,Monográficos!$C$2:$E$362,9,FALSE),0)=0,"",VLOOKUP($E122,Monográficos!$C$2:$E$362,9,FALSE))</f>
        <v/>
      </c>
      <c r="N122" s="3" t="str">
        <f>IF(IFERROR(VLOOKUP($E122,Monográficos!$C$2:$E$362,10,FALSE),0)=0,"",VLOOKUP($E122,Monográficos!$C$2:$E$362,10,FALSE))</f>
        <v/>
      </c>
      <c r="O122" s="3" t="str">
        <f>IF(IFERROR(VLOOKUP($E122,Monográficos!$C$2:$E$362,11,FALSE),0)=0,"",VLOOKUP($E122,Monográficos!$C$2:$E$362,11,FALSE))</f>
        <v/>
      </c>
    </row>
    <row r="123" spans="1:15" x14ac:dyDescent="0.25">
      <c r="A123" s="3" t="s">
        <v>801</v>
      </c>
      <c r="B123" s="3" t="s">
        <v>742</v>
      </c>
      <c r="C123" s="3" t="s">
        <v>795</v>
      </c>
      <c r="D123" s="3">
        <v>5</v>
      </c>
      <c r="E123" s="3" t="s">
        <v>1026</v>
      </c>
      <c r="F123" s="10" t="s">
        <v>1027</v>
      </c>
      <c r="G123" s="3" t="s">
        <v>585</v>
      </c>
      <c r="H123" s="3">
        <v>120</v>
      </c>
      <c r="I123" s="6">
        <v>4</v>
      </c>
      <c r="J123" s="3">
        <v>116</v>
      </c>
      <c r="K123" s="6" t="s">
        <v>548</v>
      </c>
      <c r="M123" s="3" t="str">
        <f>IF(IFERROR(VLOOKUP($E123,Monográficos!$C$2:$E$362,9,FALSE),0)=0,"",VLOOKUP($E123,Monográficos!$C$2:$E$362,9,FALSE))</f>
        <v/>
      </c>
      <c r="N123" s="3" t="str">
        <f>IF(IFERROR(VLOOKUP($E123,Monográficos!$C$2:$E$362,10,FALSE),0)=0,"",VLOOKUP($E123,Monográficos!$C$2:$E$362,10,FALSE))</f>
        <v/>
      </c>
      <c r="O123" s="3" t="str">
        <f>IF(IFERROR(VLOOKUP($E123,Monográficos!$C$2:$E$362,11,FALSE),0)=0,"",VLOOKUP($E123,Monográficos!$C$2:$E$362,11,FALSE))</f>
        <v/>
      </c>
    </row>
    <row r="124" spans="1:15" x14ac:dyDescent="0.25">
      <c r="A124" s="3" t="s">
        <v>801</v>
      </c>
      <c r="B124" s="3" t="s">
        <v>742</v>
      </c>
      <c r="C124" s="3" t="s">
        <v>795</v>
      </c>
      <c r="D124" s="3">
        <v>6</v>
      </c>
      <c r="E124" s="3" t="s">
        <v>1028</v>
      </c>
      <c r="F124" s="10" t="s">
        <v>1029</v>
      </c>
      <c r="G124" s="3" t="s">
        <v>585</v>
      </c>
      <c r="H124" s="3">
        <v>60</v>
      </c>
      <c r="I124" s="6">
        <v>2</v>
      </c>
      <c r="J124" s="3">
        <v>58</v>
      </c>
      <c r="K124" s="6" t="s">
        <v>548</v>
      </c>
      <c r="M124" s="3" t="str">
        <f>IF(IFERROR(VLOOKUP($E124,Monográficos!$C$2:$E$362,9,FALSE),0)=0,"",VLOOKUP($E124,Monográficos!$C$2:$E$362,9,FALSE))</f>
        <v/>
      </c>
      <c r="N124" s="3" t="str">
        <f>IF(IFERROR(VLOOKUP($E124,Monográficos!$C$2:$E$362,10,FALSE),0)=0,"",VLOOKUP($E124,Monográficos!$C$2:$E$362,10,FALSE))</f>
        <v/>
      </c>
      <c r="O124" s="3" t="str">
        <f>IF(IFERROR(VLOOKUP($E124,Monográficos!$C$2:$E$362,11,FALSE),0)=0,"",VLOOKUP($E124,Monográficos!$C$2:$E$362,11,FALSE))</f>
        <v/>
      </c>
    </row>
    <row r="125" spans="1:15" x14ac:dyDescent="0.25">
      <c r="A125" s="3" t="s">
        <v>801</v>
      </c>
      <c r="B125" s="3" t="s">
        <v>742</v>
      </c>
      <c r="C125" s="3" t="s">
        <v>795</v>
      </c>
      <c r="D125" s="3">
        <v>7</v>
      </c>
      <c r="E125" s="3" t="s">
        <v>1030</v>
      </c>
      <c r="F125" s="10" t="s">
        <v>1031</v>
      </c>
      <c r="G125" s="3" t="s">
        <v>585</v>
      </c>
      <c r="H125" s="3">
        <v>60</v>
      </c>
      <c r="I125" s="6">
        <v>2</v>
      </c>
      <c r="J125" s="3">
        <v>58</v>
      </c>
      <c r="K125" s="6" t="s">
        <v>548</v>
      </c>
      <c r="M125" s="3" t="str">
        <f>IF(IFERROR(VLOOKUP($E125,Monográficos!$C$2:$E$362,9,FALSE),0)=0,"",VLOOKUP($E125,Monográficos!$C$2:$E$362,9,FALSE))</f>
        <v/>
      </c>
      <c r="N125" s="3" t="str">
        <f>IF(IFERROR(VLOOKUP($E125,Monográficos!$C$2:$E$362,10,FALSE),0)=0,"",VLOOKUP($E125,Monográficos!$C$2:$E$362,10,FALSE))</f>
        <v/>
      </c>
      <c r="O125" s="3" t="str">
        <f>IF(IFERROR(VLOOKUP($E125,Monográficos!$C$2:$E$362,11,FALSE),0)=0,"",VLOOKUP($E125,Monográficos!$C$2:$E$362,11,FALSE))</f>
        <v/>
      </c>
    </row>
    <row r="126" spans="1:15" x14ac:dyDescent="0.25">
      <c r="A126" s="3" t="s">
        <v>801</v>
      </c>
      <c r="B126" s="3" t="s">
        <v>742</v>
      </c>
      <c r="C126" s="3" t="s">
        <v>795</v>
      </c>
      <c r="D126" s="3">
        <v>8</v>
      </c>
      <c r="E126" s="3" t="s">
        <v>741</v>
      </c>
      <c r="F126" s="10" t="s">
        <v>1263</v>
      </c>
      <c r="G126" s="3" t="s">
        <v>585</v>
      </c>
      <c r="H126" s="3">
        <v>90</v>
      </c>
      <c r="I126" s="6">
        <v>9</v>
      </c>
      <c r="J126" s="3">
        <v>81</v>
      </c>
      <c r="K126" s="6" t="s">
        <v>548</v>
      </c>
      <c r="M126" s="3" t="str">
        <f>IF(IFERROR(VLOOKUP($E126,Monográficos!$C$2:$E$362,9,FALSE),0)=0,"",VLOOKUP($E126,Monográficos!$C$2:$E$362,9,FALSE))</f>
        <v/>
      </c>
      <c r="N126" s="3" t="str">
        <f>IF(IFERROR(VLOOKUP($E126,Monográficos!$C$2:$E$362,10,FALSE),0)=0,"",VLOOKUP($E126,Monográficos!$C$2:$E$362,10,FALSE))</f>
        <v/>
      </c>
      <c r="O126" s="3" t="str">
        <f>IF(IFERROR(VLOOKUP($E126,Monográficos!$C$2:$E$362,11,FALSE),0)=0,"",VLOOKUP($E126,Monográficos!$C$2:$E$362,11,FALSE))</f>
        <v/>
      </c>
    </row>
    <row r="127" spans="1:15" x14ac:dyDescent="0.25">
      <c r="A127" s="3" t="s">
        <v>801</v>
      </c>
      <c r="B127" s="3" t="s">
        <v>742</v>
      </c>
      <c r="C127" s="3" t="s">
        <v>794</v>
      </c>
      <c r="D127" s="3">
        <v>0</v>
      </c>
      <c r="E127" s="4" t="s">
        <v>794</v>
      </c>
      <c r="F127" s="9" t="s">
        <v>797</v>
      </c>
      <c r="G127" s="9" t="s">
        <v>585</v>
      </c>
      <c r="H127" s="9">
        <v>660</v>
      </c>
      <c r="I127" s="9">
        <v>21</v>
      </c>
      <c r="J127" s="9">
        <v>599</v>
      </c>
      <c r="K127" s="9">
        <v>40</v>
      </c>
      <c r="M127" s="3" t="str">
        <f>IF(IFERROR(VLOOKUP($E127,Monográficos!$C$2:$E$362,9,FALSE),0)=0,"",VLOOKUP($E127,Monográficos!$C$2:$E$362,9,FALSE))</f>
        <v/>
      </c>
      <c r="N127" s="3" t="str">
        <f>IF(IFERROR(VLOOKUP($E127,Monográficos!$C$2:$E$362,10,FALSE),0)=0,"",VLOOKUP($E127,Monográficos!$C$2:$E$362,10,FALSE))</f>
        <v/>
      </c>
      <c r="O127" s="3" t="str">
        <f>IF(IFERROR(VLOOKUP($E127,Monográficos!$C$2:$E$362,11,FALSE),0)=0,"",VLOOKUP($E127,Monográficos!$C$2:$E$362,11,FALSE))</f>
        <v/>
      </c>
    </row>
    <row r="128" spans="1:15" x14ac:dyDescent="0.25">
      <c r="A128" s="3" t="s">
        <v>801</v>
      </c>
      <c r="B128" s="3" t="s">
        <v>742</v>
      </c>
      <c r="C128" s="3" t="s">
        <v>794</v>
      </c>
      <c r="D128" s="3">
        <v>1</v>
      </c>
      <c r="E128" s="3" t="s">
        <v>1032</v>
      </c>
      <c r="F128" s="10" t="s">
        <v>1033</v>
      </c>
      <c r="G128" s="3" t="s">
        <v>585</v>
      </c>
      <c r="H128" s="3">
        <v>230</v>
      </c>
      <c r="I128" s="6">
        <v>5</v>
      </c>
      <c r="J128" s="3">
        <v>225</v>
      </c>
      <c r="K128" s="6" t="s">
        <v>548</v>
      </c>
      <c r="M128" s="3" t="str">
        <f>IF(IFERROR(VLOOKUP($E128,Monográficos!$C$2:$E$362,9,FALSE),0)=0,"",VLOOKUP($E128,Monográficos!$C$2:$E$362,9,FALSE))</f>
        <v/>
      </c>
      <c r="N128" s="3" t="str">
        <f>IF(IFERROR(VLOOKUP($E128,Monográficos!$C$2:$E$362,10,FALSE),0)=0,"",VLOOKUP($E128,Monográficos!$C$2:$E$362,10,FALSE))</f>
        <v/>
      </c>
      <c r="O128" s="3" t="str">
        <f>IF(IFERROR(VLOOKUP($E128,Monográficos!$C$2:$E$362,11,FALSE),0)=0,"",VLOOKUP($E128,Monográficos!$C$2:$E$362,11,FALSE))</f>
        <v/>
      </c>
    </row>
    <row r="129" spans="1:15" x14ac:dyDescent="0.25">
      <c r="A129" s="3" t="s">
        <v>801</v>
      </c>
      <c r="B129" s="3" t="s">
        <v>742</v>
      </c>
      <c r="C129" s="3" t="s">
        <v>794</v>
      </c>
      <c r="D129" s="3">
        <v>2</v>
      </c>
      <c r="E129" s="3" t="s">
        <v>1034</v>
      </c>
      <c r="F129" s="10" t="s">
        <v>1272</v>
      </c>
      <c r="G129" s="3" t="s">
        <v>585</v>
      </c>
      <c r="H129" s="3">
        <v>80</v>
      </c>
      <c r="I129" s="6">
        <v>1</v>
      </c>
      <c r="J129" s="3">
        <v>79</v>
      </c>
      <c r="K129" s="6" t="s">
        <v>548</v>
      </c>
      <c r="M129" s="3" t="str">
        <f>IF(IFERROR(VLOOKUP($E129,Monográficos!$C$2:$E$362,9,FALSE),0)=0,"",VLOOKUP($E129,Monográficos!$C$2:$E$362,9,FALSE))</f>
        <v/>
      </c>
      <c r="N129" s="3" t="str">
        <f>IF(IFERROR(VLOOKUP($E129,Monográficos!$C$2:$E$362,10,FALSE),0)=0,"",VLOOKUP($E129,Monográficos!$C$2:$E$362,10,FALSE))</f>
        <v/>
      </c>
      <c r="O129" s="3" t="str">
        <f>IF(IFERROR(VLOOKUP($E129,Monográficos!$C$2:$E$362,11,FALSE),0)=0,"",VLOOKUP($E129,Monográficos!$C$2:$E$362,11,FALSE))</f>
        <v/>
      </c>
    </row>
    <row r="130" spans="1:15" x14ac:dyDescent="0.25">
      <c r="A130" s="3" t="s">
        <v>801</v>
      </c>
      <c r="B130" s="3" t="s">
        <v>742</v>
      </c>
      <c r="C130" s="3" t="s">
        <v>794</v>
      </c>
      <c r="D130" s="3">
        <v>3</v>
      </c>
      <c r="E130" s="3" t="s">
        <v>1035</v>
      </c>
      <c r="F130" s="10" t="s">
        <v>1038</v>
      </c>
      <c r="G130" s="3" t="s">
        <v>585</v>
      </c>
      <c r="H130" s="3">
        <v>90</v>
      </c>
      <c r="I130" s="6">
        <v>2</v>
      </c>
      <c r="J130" s="3">
        <v>88</v>
      </c>
      <c r="K130" s="6" t="s">
        <v>548</v>
      </c>
      <c r="M130" s="3" t="str">
        <f>IF(IFERROR(VLOOKUP($E130,Monográficos!$C$2:$E$362,9,FALSE),0)=0,"",VLOOKUP($E130,Monográficos!$C$2:$E$362,9,FALSE))</f>
        <v/>
      </c>
      <c r="N130" s="3" t="str">
        <f>IF(IFERROR(VLOOKUP($E130,Monográficos!$C$2:$E$362,10,FALSE),0)=0,"",VLOOKUP($E130,Monográficos!$C$2:$E$362,10,FALSE))</f>
        <v/>
      </c>
      <c r="O130" s="3" t="str">
        <f>IF(IFERROR(VLOOKUP($E130,Monográficos!$C$2:$E$362,11,FALSE),0)=0,"",VLOOKUP($E130,Monográficos!$C$2:$E$362,11,FALSE))</f>
        <v/>
      </c>
    </row>
    <row r="131" spans="1:15" x14ac:dyDescent="0.25">
      <c r="A131" s="3" t="s">
        <v>801</v>
      </c>
      <c r="B131" s="3" t="s">
        <v>742</v>
      </c>
      <c r="C131" s="3" t="s">
        <v>794</v>
      </c>
      <c r="D131" s="3">
        <v>4</v>
      </c>
      <c r="E131" s="3" t="s">
        <v>1036</v>
      </c>
      <c r="F131" s="10" t="s">
        <v>1039</v>
      </c>
      <c r="G131" s="3" t="s">
        <v>585</v>
      </c>
      <c r="H131" s="3">
        <v>30</v>
      </c>
      <c r="I131" s="6">
        <v>1</v>
      </c>
      <c r="J131" s="3">
        <v>29</v>
      </c>
      <c r="K131" s="6" t="s">
        <v>548</v>
      </c>
      <c r="M131" s="3" t="str">
        <f>IF(IFERROR(VLOOKUP($E131,Monográficos!$C$2:$E$362,9,FALSE),0)=0,"",VLOOKUP($E131,Monográficos!$C$2:$E$362,9,FALSE))</f>
        <v/>
      </c>
      <c r="N131" s="3" t="str">
        <f>IF(IFERROR(VLOOKUP($E131,Monográficos!$C$2:$E$362,10,FALSE),0)=0,"",VLOOKUP($E131,Monográficos!$C$2:$E$362,10,FALSE))</f>
        <v/>
      </c>
      <c r="O131" s="3" t="str">
        <f>IF(IFERROR(VLOOKUP($E131,Monográficos!$C$2:$E$362,11,FALSE),0)=0,"",VLOOKUP($E131,Monográficos!$C$2:$E$362,11,FALSE))</f>
        <v/>
      </c>
    </row>
    <row r="132" spans="1:15" x14ac:dyDescent="0.25">
      <c r="A132" s="3" t="s">
        <v>801</v>
      </c>
      <c r="B132" s="3" t="s">
        <v>742</v>
      </c>
      <c r="C132" s="3" t="s">
        <v>794</v>
      </c>
      <c r="D132" s="3">
        <v>5</v>
      </c>
      <c r="E132" s="3" t="s">
        <v>1037</v>
      </c>
      <c r="F132" s="10" t="s">
        <v>1040</v>
      </c>
      <c r="G132" s="3" t="s">
        <v>585</v>
      </c>
      <c r="H132" s="3">
        <v>30</v>
      </c>
      <c r="I132" s="6">
        <v>1</v>
      </c>
      <c r="J132" s="3">
        <v>29</v>
      </c>
      <c r="K132" s="6" t="s">
        <v>548</v>
      </c>
      <c r="M132" s="3" t="str">
        <f>IF(IFERROR(VLOOKUP($E132,Monográficos!$C$2:$E$362,9,FALSE),0)=0,"",VLOOKUP($E132,Monográficos!$C$2:$E$362,9,FALSE))</f>
        <v/>
      </c>
      <c r="N132" s="3" t="str">
        <f>IF(IFERROR(VLOOKUP($E132,Monográficos!$C$2:$E$362,10,FALSE),0)=0,"",VLOOKUP($E132,Monográficos!$C$2:$E$362,10,FALSE))</f>
        <v/>
      </c>
      <c r="O132" s="3" t="str">
        <f>IF(IFERROR(VLOOKUP($E132,Monográficos!$C$2:$E$362,11,FALSE),0)=0,"",VLOOKUP($E132,Monográficos!$C$2:$E$362,11,FALSE))</f>
        <v/>
      </c>
    </row>
    <row r="133" spans="1:15" x14ac:dyDescent="0.25">
      <c r="A133" s="3" t="s">
        <v>801</v>
      </c>
      <c r="B133" s="3" t="s">
        <v>742</v>
      </c>
      <c r="C133" s="3" t="s">
        <v>794</v>
      </c>
      <c r="D133" s="3">
        <v>6</v>
      </c>
      <c r="E133" s="3" t="s">
        <v>1041</v>
      </c>
      <c r="F133" s="10" t="s">
        <v>1042</v>
      </c>
      <c r="G133" s="3" t="s">
        <v>585</v>
      </c>
      <c r="H133" s="3">
        <v>180</v>
      </c>
      <c r="I133" s="6">
        <v>4</v>
      </c>
      <c r="J133" s="3">
        <v>176</v>
      </c>
      <c r="K133" s="6" t="s">
        <v>548</v>
      </c>
      <c r="M133" s="3" t="str">
        <f>IF(IFERROR(VLOOKUP($E133,Monográficos!$C$2:$E$362,9,FALSE),0)=0,"",VLOOKUP($E133,Monográficos!$C$2:$E$362,9,FALSE))</f>
        <v/>
      </c>
      <c r="N133" s="3" t="str">
        <f>IF(IFERROR(VLOOKUP($E133,Monográficos!$C$2:$E$362,10,FALSE),0)=0,"",VLOOKUP($E133,Monográficos!$C$2:$E$362,10,FALSE))</f>
        <v/>
      </c>
      <c r="O133" s="3" t="str">
        <f>IF(IFERROR(VLOOKUP($E133,Monográficos!$C$2:$E$362,11,FALSE),0)=0,"",VLOOKUP($E133,Monográficos!$C$2:$E$362,11,FALSE))</f>
        <v/>
      </c>
    </row>
    <row r="134" spans="1:15" x14ac:dyDescent="0.25">
      <c r="A134" s="3" t="s">
        <v>801</v>
      </c>
      <c r="B134" s="3" t="s">
        <v>742</v>
      </c>
      <c r="C134" s="3" t="s">
        <v>794</v>
      </c>
      <c r="D134" s="3">
        <v>7</v>
      </c>
      <c r="E134" s="3" t="s">
        <v>1043</v>
      </c>
      <c r="F134" s="10" t="s">
        <v>1044</v>
      </c>
      <c r="G134" s="3" t="s">
        <v>585</v>
      </c>
      <c r="H134" s="3">
        <v>90</v>
      </c>
      <c r="I134" s="6">
        <v>2</v>
      </c>
      <c r="J134" s="3">
        <v>88</v>
      </c>
      <c r="K134" s="6" t="s">
        <v>548</v>
      </c>
      <c r="M134" s="3" t="str">
        <f>IF(IFERROR(VLOOKUP($E134,Monográficos!$C$2:$E$362,9,FALSE),0)=0,"",VLOOKUP($E134,Monográficos!$C$2:$E$362,9,FALSE))</f>
        <v/>
      </c>
      <c r="N134" s="3" t="str">
        <f>IF(IFERROR(VLOOKUP($E134,Monográficos!$C$2:$E$362,10,FALSE),0)=0,"",VLOOKUP($E134,Monográficos!$C$2:$E$362,10,FALSE))</f>
        <v/>
      </c>
      <c r="O134" s="3" t="str">
        <f>IF(IFERROR(VLOOKUP($E134,Monográficos!$C$2:$E$362,11,FALSE),0)=0,"",VLOOKUP($E134,Monográficos!$C$2:$E$362,11,FALSE))</f>
        <v/>
      </c>
    </row>
    <row r="135" spans="1:15" x14ac:dyDescent="0.25">
      <c r="A135" s="3" t="s">
        <v>801</v>
      </c>
      <c r="B135" s="3" t="s">
        <v>742</v>
      </c>
      <c r="C135" s="3" t="s">
        <v>794</v>
      </c>
      <c r="D135" s="3">
        <v>8</v>
      </c>
      <c r="E135" s="3" t="s">
        <v>1045</v>
      </c>
      <c r="F135" s="10" t="s">
        <v>1047</v>
      </c>
      <c r="G135" s="3" t="s">
        <v>585</v>
      </c>
      <c r="H135" s="3">
        <v>60</v>
      </c>
      <c r="I135" s="6">
        <v>1</v>
      </c>
      <c r="J135" s="3">
        <v>59</v>
      </c>
      <c r="K135" s="6" t="s">
        <v>548</v>
      </c>
      <c r="M135" s="3" t="str">
        <f>IF(IFERROR(VLOOKUP($E135,Monográficos!$C$2:$E$362,9,FALSE),0)=0,"",VLOOKUP($E135,Monográficos!$C$2:$E$362,9,FALSE))</f>
        <v/>
      </c>
      <c r="N135" s="3" t="str">
        <f>IF(IFERROR(VLOOKUP($E135,Monográficos!$C$2:$E$362,10,FALSE),0)=0,"",VLOOKUP($E135,Monográficos!$C$2:$E$362,10,FALSE))</f>
        <v/>
      </c>
      <c r="O135" s="3" t="str">
        <f>IF(IFERROR(VLOOKUP($E135,Monográficos!$C$2:$E$362,11,FALSE),0)=0,"",VLOOKUP($E135,Monográficos!$C$2:$E$362,11,FALSE))</f>
        <v/>
      </c>
    </row>
    <row r="136" spans="1:15" x14ac:dyDescent="0.25">
      <c r="A136" s="3" t="s">
        <v>801</v>
      </c>
      <c r="B136" s="3" t="s">
        <v>742</v>
      </c>
      <c r="C136" s="3" t="s">
        <v>794</v>
      </c>
      <c r="D136" s="3">
        <v>9</v>
      </c>
      <c r="E136" s="3" t="s">
        <v>1046</v>
      </c>
      <c r="F136" s="10" t="s">
        <v>1048</v>
      </c>
      <c r="G136" s="3" t="s">
        <v>585</v>
      </c>
      <c r="H136" s="3">
        <v>30</v>
      </c>
      <c r="I136" s="6">
        <v>1</v>
      </c>
      <c r="J136" s="3">
        <v>29</v>
      </c>
      <c r="K136" s="6" t="s">
        <v>548</v>
      </c>
      <c r="M136" s="3" t="str">
        <f>IF(IFERROR(VLOOKUP($E136,Monográficos!$C$2:$E$362,9,FALSE),0)=0,"",VLOOKUP($E136,Monográficos!$C$2:$E$362,9,FALSE))</f>
        <v/>
      </c>
      <c r="N136" s="3" t="str">
        <f>IF(IFERROR(VLOOKUP($E136,Monográficos!$C$2:$E$362,10,FALSE),0)=0,"",VLOOKUP($E136,Monográficos!$C$2:$E$362,10,FALSE))</f>
        <v/>
      </c>
      <c r="O136" s="3" t="str">
        <f>IF(IFERROR(VLOOKUP($E136,Monográficos!$C$2:$E$362,11,FALSE),0)=0,"",VLOOKUP($E136,Monográficos!$C$2:$E$362,11,FALSE))</f>
        <v/>
      </c>
    </row>
    <row r="137" spans="1:15" x14ac:dyDescent="0.25">
      <c r="A137" s="3" t="s">
        <v>801</v>
      </c>
      <c r="B137" s="3" t="s">
        <v>742</v>
      </c>
      <c r="C137" s="3" t="s">
        <v>794</v>
      </c>
      <c r="D137" s="3">
        <v>10</v>
      </c>
      <c r="E137" s="3" t="s">
        <v>1049</v>
      </c>
      <c r="F137" s="10" t="s">
        <v>1050</v>
      </c>
      <c r="G137" s="3" t="s">
        <v>585</v>
      </c>
      <c r="H137" s="3">
        <v>90</v>
      </c>
      <c r="I137" s="6">
        <v>2</v>
      </c>
      <c r="J137" s="3">
        <v>88</v>
      </c>
      <c r="K137" s="6" t="s">
        <v>548</v>
      </c>
      <c r="M137" s="3" t="str">
        <f>IF(IFERROR(VLOOKUP($E137,Monográficos!$C$2:$E$362,9,FALSE),0)=0,"",VLOOKUP($E137,Monográficos!$C$2:$E$362,9,FALSE))</f>
        <v/>
      </c>
      <c r="N137" s="3" t="str">
        <f>IF(IFERROR(VLOOKUP($E137,Monográficos!$C$2:$E$362,10,FALSE),0)=0,"",VLOOKUP($E137,Monográficos!$C$2:$E$362,10,FALSE))</f>
        <v/>
      </c>
      <c r="O137" s="3" t="str">
        <f>IF(IFERROR(VLOOKUP($E137,Monográficos!$C$2:$E$362,11,FALSE),0)=0,"",VLOOKUP($E137,Monográficos!$C$2:$E$362,11,FALSE))</f>
        <v/>
      </c>
    </row>
    <row r="138" spans="1:15" x14ac:dyDescent="0.25">
      <c r="A138" s="3" t="s">
        <v>801</v>
      </c>
      <c r="B138" s="3" t="s">
        <v>742</v>
      </c>
      <c r="C138" s="3" t="s">
        <v>794</v>
      </c>
      <c r="D138" s="3">
        <v>11</v>
      </c>
      <c r="E138" s="3" t="s">
        <v>1051</v>
      </c>
      <c r="F138" s="10" t="s">
        <v>1266</v>
      </c>
      <c r="G138" s="3" t="s">
        <v>585</v>
      </c>
      <c r="H138" s="3">
        <v>120</v>
      </c>
      <c r="I138" s="6">
        <v>10</v>
      </c>
      <c r="J138" s="3">
        <v>110</v>
      </c>
      <c r="K138" s="6" t="s">
        <v>548</v>
      </c>
      <c r="M138" s="3" t="str">
        <f>IF(IFERROR(VLOOKUP($E138,Monográficos!$C$2:$E$362,9,FALSE),0)=0,"",VLOOKUP($E138,Monográficos!$C$2:$E$362,9,FALSE))</f>
        <v/>
      </c>
      <c r="N138" s="3" t="str">
        <f>IF(IFERROR(VLOOKUP($E138,Monográficos!$C$2:$E$362,10,FALSE),0)=0,"",VLOOKUP($E138,Monográficos!$C$2:$E$362,10,FALSE))</f>
        <v/>
      </c>
      <c r="O138" s="3" t="str">
        <f>IF(IFERROR(VLOOKUP($E138,Monográficos!$C$2:$E$362,11,FALSE),0)=0,"",VLOOKUP($E138,Monográficos!$C$2:$E$362,11,FALSE))</f>
        <v/>
      </c>
    </row>
    <row r="139" spans="1:15" x14ac:dyDescent="0.25">
      <c r="A139" s="3" t="s">
        <v>801</v>
      </c>
      <c r="B139" s="3" t="s">
        <v>742</v>
      </c>
      <c r="C139" s="3" t="s">
        <v>794</v>
      </c>
      <c r="D139" s="3">
        <v>12</v>
      </c>
      <c r="E139" s="3" t="s">
        <v>1052</v>
      </c>
      <c r="F139" s="10" t="s">
        <v>1265</v>
      </c>
      <c r="G139" s="3" t="s">
        <v>585</v>
      </c>
      <c r="H139" s="3">
        <v>90</v>
      </c>
      <c r="I139" s="6">
        <v>8</v>
      </c>
      <c r="J139" s="3">
        <v>82</v>
      </c>
      <c r="K139" s="6" t="s">
        <v>548</v>
      </c>
      <c r="M139" s="3" t="str">
        <f>IF(IFERROR(VLOOKUP($E139,Monográficos!$C$2:$E$362,9,FALSE),0)=0,"",VLOOKUP($E139,Monográficos!$C$2:$E$362,9,FALSE))</f>
        <v/>
      </c>
      <c r="N139" s="3" t="str">
        <f>IF(IFERROR(VLOOKUP($E139,Monográficos!$C$2:$E$362,10,FALSE),0)=0,"",VLOOKUP($E139,Monográficos!$C$2:$E$362,10,FALSE))</f>
        <v/>
      </c>
      <c r="O139" s="3" t="str">
        <f>IF(IFERROR(VLOOKUP($E139,Monográficos!$C$2:$E$362,11,FALSE),0)=0,"",VLOOKUP($E139,Monográficos!$C$2:$E$362,11,FALSE))</f>
        <v/>
      </c>
    </row>
    <row r="140" spans="1:15" x14ac:dyDescent="0.25">
      <c r="A140" s="3" t="s">
        <v>801</v>
      </c>
      <c r="B140" s="3" t="s">
        <v>742</v>
      </c>
      <c r="C140" s="3" t="s">
        <v>794</v>
      </c>
      <c r="D140" s="3">
        <v>13</v>
      </c>
      <c r="E140" s="3" t="s">
        <v>1053</v>
      </c>
      <c r="F140" s="10" t="s">
        <v>1264</v>
      </c>
      <c r="G140" s="3" t="s">
        <v>585</v>
      </c>
      <c r="H140" s="3">
        <v>30</v>
      </c>
      <c r="I140" s="6">
        <v>2</v>
      </c>
      <c r="J140" s="3">
        <v>28</v>
      </c>
      <c r="K140" s="6" t="s">
        <v>548</v>
      </c>
      <c r="M140" s="3" t="str">
        <f>IF(IFERROR(VLOOKUP($E140,Monográficos!$C$2:$E$362,9,FALSE),0)=0,"",VLOOKUP($E140,Monográficos!$C$2:$E$362,9,FALSE))</f>
        <v/>
      </c>
      <c r="N140" s="3" t="str">
        <f>IF(IFERROR(VLOOKUP($E140,Monográficos!$C$2:$E$362,10,FALSE),0)=0,"",VLOOKUP($E140,Monográficos!$C$2:$E$362,10,FALSE))</f>
        <v/>
      </c>
      <c r="O140" s="3" t="str">
        <f>IF(IFERROR(VLOOKUP($E140,Monográficos!$C$2:$E$362,11,FALSE),0)=0,"",VLOOKUP($E140,Monográficos!$C$2:$E$362,11,FALSE))</f>
        <v/>
      </c>
    </row>
    <row r="141" spans="1:15" x14ac:dyDescent="0.25">
      <c r="A141" s="3" t="s">
        <v>801</v>
      </c>
      <c r="B141" s="3" t="s">
        <v>742</v>
      </c>
      <c r="C141" s="3" t="s">
        <v>439</v>
      </c>
      <c r="D141" s="3">
        <v>0</v>
      </c>
      <c r="E141" s="4" t="s">
        <v>439</v>
      </c>
      <c r="F141" s="9" t="s">
        <v>437</v>
      </c>
      <c r="G141" s="4" t="s">
        <v>585</v>
      </c>
      <c r="H141" s="4">
        <v>270</v>
      </c>
      <c r="I141" s="5">
        <f>I142+I143+I144+I145</f>
        <v>16</v>
      </c>
      <c r="J141" s="5">
        <f>J142+J143+J144+J145</f>
        <v>214</v>
      </c>
      <c r="K141" s="4">
        <v>40</v>
      </c>
      <c r="M141" s="3" t="str">
        <f>IF(IFERROR(VLOOKUP($E141,Monográficos!$C$2:$E$362,9,FALSE),0)=0,"",VLOOKUP($E141,Monográficos!$C$2:$E$362,9,FALSE))</f>
        <v/>
      </c>
      <c r="N141" s="3" t="str">
        <f>IF(IFERROR(VLOOKUP($E141,Monográficos!$C$2:$E$362,10,FALSE),0)=0,"",VLOOKUP($E141,Monográficos!$C$2:$E$362,10,FALSE))</f>
        <v/>
      </c>
      <c r="O141" s="3" t="str">
        <f>IF(IFERROR(VLOOKUP($E141,Monográficos!$C$2:$E$362,11,FALSE),0)=0,"",VLOOKUP($E141,Monográficos!$C$2:$E$362,11,FALSE))</f>
        <v/>
      </c>
    </row>
    <row r="142" spans="1:15" x14ac:dyDescent="0.25">
      <c r="A142" s="3" t="s">
        <v>801</v>
      </c>
      <c r="B142" s="3" t="s">
        <v>742</v>
      </c>
      <c r="C142" s="3" t="s">
        <v>439</v>
      </c>
      <c r="D142" s="3">
        <v>1</v>
      </c>
      <c r="E142" s="3" t="s">
        <v>747</v>
      </c>
      <c r="F142" s="10" t="s">
        <v>746</v>
      </c>
      <c r="G142" s="3" t="s">
        <v>585</v>
      </c>
      <c r="H142" s="3">
        <v>40</v>
      </c>
      <c r="I142" s="6">
        <v>6</v>
      </c>
      <c r="J142" s="3">
        <v>34</v>
      </c>
      <c r="K142" s="6" t="s">
        <v>548</v>
      </c>
      <c r="M142" s="3" t="str">
        <f>IF(IFERROR(VLOOKUP($E142,Monográficos!$C$2:$E$362,9,FALSE),0)=0,"",VLOOKUP($E142,Monográficos!$C$2:$E$362,9,FALSE))</f>
        <v/>
      </c>
      <c r="N142" s="3" t="str">
        <f>IF(IFERROR(VLOOKUP($E142,Monográficos!$C$2:$E$362,10,FALSE),0)=0,"",VLOOKUP($E142,Monográficos!$C$2:$E$362,10,FALSE))</f>
        <v/>
      </c>
      <c r="O142" s="3" t="str">
        <f>IF(IFERROR(VLOOKUP($E142,Monográficos!$C$2:$E$362,11,FALSE),0)=0,"",VLOOKUP($E142,Monográficos!$C$2:$E$362,11,FALSE))</f>
        <v/>
      </c>
    </row>
    <row r="143" spans="1:15" x14ac:dyDescent="0.25">
      <c r="A143" s="3" t="s">
        <v>801</v>
      </c>
      <c r="B143" s="3" t="s">
        <v>742</v>
      </c>
      <c r="C143" s="3" t="s">
        <v>439</v>
      </c>
      <c r="D143" s="3">
        <v>2</v>
      </c>
      <c r="E143" s="3" t="s">
        <v>745</v>
      </c>
      <c r="F143" s="10" t="s">
        <v>218</v>
      </c>
      <c r="G143" s="3" t="s">
        <v>585</v>
      </c>
      <c r="H143" s="3">
        <v>90</v>
      </c>
      <c r="I143" s="6">
        <v>5</v>
      </c>
      <c r="J143" s="3">
        <v>85</v>
      </c>
      <c r="K143" s="6" t="s">
        <v>548</v>
      </c>
      <c r="M143" s="3" t="str">
        <f>IF(IFERROR(VLOOKUP($E143,Monográficos!$C$2:$E$362,9,FALSE),0)=0,"",VLOOKUP($E143,Monográficos!$C$2:$E$362,9,FALSE))</f>
        <v/>
      </c>
      <c r="N143" s="3" t="str">
        <f>IF(IFERROR(VLOOKUP($E143,Monográficos!$C$2:$E$362,10,FALSE),0)=0,"",VLOOKUP($E143,Monográficos!$C$2:$E$362,10,FALSE))</f>
        <v/>
      </c>
      <c r="O143" s="3" t="str">
        <f>IF(IFERROR(VLOOKUP($E143,Monográficos!$C$2:$E$362,11,FALSE),0)=0,"",VLOOKUP($E143,Monográficos!$C$2:$E$362,11,FALSE))</f>
        <v/>
      </c>
    </row>
    <row r="144" spans="1:15" x14ac:dyDescent="0.25">
      <c r="A144" s="3" t="s">
        <v>801</v>
      </c>
      <c r="B144" s="3" t="s">
        <v>742</v>
      </c>
      <c r="C144" s="3" t="s">
        <v>439</v>
      </c>
      <c r="D144" s="3">
        <v>3</v>
      </c>
      <c r="E144" s="3" t="s">
        <v>744</v>
      </c>
      <c r="F144" s="10" t="s">
        <v>219</v>
      </c>
      <c r="G144" s="3" t="s">
        <v>585</v>
      </c>
      <c r="H144" s="6">
        <v>50</v>
      </c>
      <c r="I144" s="6">
        <v>4</v>
      </c>
      <c r="J144" s="3">
        <v>46</v>
      </c>
      <c r="K144" s="6" t="s">
        <v>548</v>
      </c>
      <c r="M144" s="3" t="str">
        <f>IF(IFERROR(VLOOKUP($E144,Monográficos!$C$2:$E$362,9,FALSE),0)=0,"",VLOOKUP($E144,Monográficos!$C$2:$E$362,9,FALSE))</f>
        <v/>
      </c>
      <c r="N144" s="3" t="str">
        <f>IF(IFERROR(VLOOKUP($E144,Monográficos!$C$2:$E$362,10,FALSE),0)=0,"",VLOOKUP($E144,Monográficos!$C$2:$E$362,10,FALSE))</f>
        <v/>
      </c>
      <c r="O144" s="3" t="str">
        <f>IF(IFERROR(VLOOKUP($E144,Monográficos!$C$2:$E$362,11,FALSE),0)=0,"",VLOOKUP($E144,Monográficos!$C$2:$E$362,11,FALSE))</f>
        <v/>
      </c>
    </row>
    <row r="145" spans="1:15" x14ac:dyDescent="0.25">
      <c r="A145" s="3" t="s">
        <v>801</v>
      </c>
      <c r="B145" s="3" t="s">
        <v>742</v>
      </c>
      <c r="C145" s="3" t="s">
        <v>439</v>
      </c>
      <c r="D145" s="3">
        <v>4</v>
      </c>
      <c r="E145" s="3" t="s">
        <v>743</v>
      </c>
      <c r="F145" s="10" t="s">
        <v>220</v>
      </c>
      <c r="G145" s="3" t="s">
        <v>585</v>
      </c>
      <c r="H145" s="6">
        <v>50</v>
      </c>
      <c r="I145" s="6">
        <v>1</v>
      </c>
      <c r="J145" s="3">
        <v>49</v>
      </c>
      <c r="K145" s="6" t="s">
        <v>548</v>
      </c>
      <c r="M145" s="3" t="str">
        <f>IF(IFERROR(VLOOKUP($E145,Monográficos!$C$2:$E$362,9,FALSE),0)=0,"",VLOOKUP($E145,Monográficos!$C$2:$E$362,9,FALSE))</f>
        <v/>
      </c>
      <c r="N145" s="3" t="str">
        <f>IF(IFERROR(VLOOKUP($E145,Monográficos!$C$2:$E$362,10,FALSE),0)=0,"",VLOOKUP($E145,Monográficos!$C$2:$E$362,10,FALSE))</f>
        <v/>
      </c>
      <c r="O145" s="3" t="str">
        <f>IF(IFERROR(VLOOKUP($E145,Monográficos!$C$2:$E$362,11,FALSE),0)=0,"",VLOOKUP($E145,Monográficos!$C$2:$E$362,11,FALSE))</f>
        <v/>
      </c>
    </row>
    <row r="146" spans="1:15" x14ac:dyDescent="0.25">
      <c r="A146" s="3" t="s">
        <v>801</v>
      </c>
      <c r="B146" s="3" t="s">
        <v>742</v>
      </c>
      <c r="C146" t="s">
        <v>1688</v>
      </c>
      <c r="D146" s="1">
        <v>0</v>
      </c>
      <c r="E146" s="4" t="s">
        <v>1688</v>
      </c>
      <c r="F146" s="9" t="s">
        <v>1689</v>
      </c>
      <c r="G146" s="3" t="s">
        <v>585</v>
      </c>
      <c r="H146" s="6">
        <v>530</v>
      </c>
      <c r="M146" s="3" t="str">
        <f>IF(IFERROR(VLOOKUP($E146,Monográficos!$C$2:$E$362,9,FALSE),0)=0,"",VLOOKUP($E146,Monográficos!$C$2:$E$362,9,FALSE))</f>
        <v/>
      </c>
      <c r="N146" s="3" t="str">
        <f>IF(IFERROR(VLOOKUP($E146,Monográficos!$C$2:$E$362,10,FALSE),0)=0,"",VLOOKUP($E146,Monográficos!$C$2:$E$362,10,FALSE))</f>
        <v/>
      </c>
      <c r="O146" s="3" t="str">
        <f>IF(IFERROR(VLOOKUP($E146,Monográficos!$C$2:$E$362,11,FALSE),0)=0,"",VLOOKUP($E146,Monográficos!$C$2:$E$362,11,FALSE))</f>
        <v/>
      </c>
    </row>
    <row r="147" spans="1:15" x14ac:dyDescent="0.25">
      <c r="A147" s="3" t="s">
        <v>801</v>
      </c>
      <c r="B147" s="3" t="s">
        <v>742</v>
      </c>
      <c r="C147" s="3" t="s">
        <v>441</v>
      </c>
      <c r="D147" s="3">
        <v>0</v>
      </c>
      <c r="E147" s="4" t="s">
        <v>441</v>
      </c>
      <c r="F147" s="9" t="s">
        <v>468</v>
      </c>
      <c r="G147" s="4" t="s">
        <v>585</v>
      </c>
      <c r="H147" s="5">
        <v>590</v>
      </c>
      <c r="I147" s="5">
        <f>I148+I152+I156+I159</f>
        <v>21</v>
      </c>
      <c r="J147" s="5">
        <f>J148+J152+J156+J159</f>
        <v>489</v>
      </c>
      <c r="K147" s="4">
        <v>80</v>
      </c>
      <c r="M147" s="3" t="str">
        <f>IF(IFERROR(VLOOKUP($E147,Monográficos!$C$2:$E$362,9,FALSE),0)=0,"",VLOOKUP($E147,Monográficos!$C$2:$E$362,9,FALSE))</f>
        <v/>
      </c>
      <c r="N147" s="3" t="str">
        <f>IF(IFERROR(VLOOKUP($E147,Monográficos!$C$2:$E$362,10,FALSE),0)=0,"",VLOOKUP($E147,Monográficos!$C$2:$E$362,10,FALSE))</f>
        <v/>
      </c>
      <c r="O147" s="3" t="str">
        <f>IF(IFERROR(VLOOKUP($E147,Monográficos!$C$2:$E$362,11,FALSE),0)=0,"",VLOOKUP($E147,Monográficos!$C$2:$E$362,11,FALSE))</f>
        <v/>
      </c>
    </row>
    <row r="148" spans="1:15" x14ac:dyDescent="0.25">
      <c r="A148" s="3" t="s">
        <v>801</v>
      </c>
      <c r="B148" s="3" t="s">
        <v>742</v>
      </c>
      <c r="C148" s="3" t="s">
        <v>441</v>
      </c>
      <c r="D148" s="3">
        <v>1</v>
      </c>
      <c r="E148" s="3" t="s">
        <v>740</v>
      </c>
      <c r="F148" s="10" t="s">
        <v>239</v>
      </c>
      <c r="G148" s="3" t="s">
        <v>585</v>
      </c>
      <c r="H148" s="3">
        <v>160</v>
      </c>
      <c r="I148" s="6">
        <v>5</v>
      </c>
      <c r="J148" s="3">
        <v>155</v>
      </c>
      <c r="K148" s="6" t="s">
        <v>548</v>
      </c>
      <c r="M148" s="3" t="str">
        <f>IF(IFERROR(VLOOKUP($E148,Monográficos!$C$2:$E$362,9,FALSE),0)=0,"",VLOOKUP($E148,Monográficos!$C$2:$E$362,9,FALSE))</f>
        <v/>
      </c>
      <c r="N148" s="3" t="str">
        <f>IF(IFERROR(VLOOKUP($E148,Monográficos!$C$2:$E$362,10,FALSE),0)=0,"",VLOOKUP($E148,Monográficos!$C$2:$E$362,10,FALSE))</f>
        <v/>
      </c>
      <c r="O148" s="3" t="str">
        <f>IF(IFERROR(VLOOKUP($E148,Monográficos!$C$2:$E$362,11,FALSE),0)=0,"",VLOOKUP($E148,Monográficos!$C$2:$E$362,11,FALSE))</f>
        <v/>
      </c>
    </row>
    <row r="149" spans="1:15" x14ac:dyDescent="0.25">
      <c r="A149" s="3" t="s">
        <v>801</v>
      </c>
      <c r="B149" s="3" t="s">
        <v>742</v>
      </c>
      <c r="C149" s="3" t="s">
        <v>441</v>
      </c>
      <c r="D149" s="3">
        <v>2</v>
      </c>
      <c r="E149" s="3" t="s">
        <v>739</v>
      </c>
      <c r="F149" s="10" t="s">
        <v>246</v>
      </c>
      <c r="G149" s="3" t="s">
        <v>585</v>
      </c>
      <c r="H149" s="6">
        <v>60</v>
      </c>
      <c r="I149" s="6">
        <v>2</v>
      </c>
      <c r="J149" s="3">
        <v>58</v>
      </c>
      <c r="K149" s="6" t="s">
        <v>548</v>
      </c>
      <c r="M149" s="3" t="str">
        <f>IF(IFERROR(VLOOKUP($E149,Monográficos!$C$2:$E$362,9,FALSE),0)=0,"",VLOOKUP($E149,Monográficos!$C$2:$E$362,9,FALSE))</f>
        <v/>
      </c>
      <c r="N149" s="3" t="str">
        <f>IF(IFERROR(VLOOKUP($E149,Monográficos!$C$2:$E$362,10,FALSE),0)=0,"",VLOOKUP($E149,Monográficos!$C$2:$E$362,10,FALSE))</f>
        <v/>
      </c>
      <c r="O149" s="3" t="str">
        <f>IF(IFERROR(VLOOKUP($E149,Monográficos!$C$2:$E$362,11,FALSE),0)=0,"",VLOOKUP($E149,Monográficos!$C$2:$E$362,11,FALSE))</f>
        <v/>
      </c>
    </row>
    <row r="150" spans="1:15" x14ac:dyDescent="0.25">
      <c r="A150" s="3" t="s">
        <v>801</v>
      </c>
      <c r="B150" s="3" t="s">
        <v>742</v>
      </c>
      <c r="C150" s="3" t="s">
        <v>441</v>
      </c>
      <c r="D150" s="3">
        <v>3</v>
      </c>
      <c r="E150" s="3" t="s">
        <v>738</v>
      </c>
      <c r="F150" s="10" t="s">
        <v>247</v>
      </c>
      <c r="G150" s="3" t="s">
        <v>585</v>
      </c>
      <c r="H150" s="3">
        <v>70</v>
      </c>
      <c r="I150" s="8">
        <v>2</v>
      </c>
      <c r="J150" s="3">
        <v>68</v>
      </c>
      <c r="K150" s="6" t="s">
        <v>548</v>
      </c>
      <c r="M150" s="3" t="str">
        <f>IF(IFERROR(VLOOKUP($E150,Monográficos!$C$2:$E$362,9,FALSE),0)=0,"",VLOOKUP($E150,Monográficos!$C$2:$E$362,9,FALSE))</f>
        <v/>
      </c>
      <c r="N150" s="3" t="str">
        <f>IF(IFERROR(VLOOKUP($E150,Monográficos!$C$2:$E$362,10,FALSE),0)=0,"",VLOOKUP($E150,Monográficos!$C$2:$E$362,10,FALSE))</f>
        <v/>
      </c>
      <c r="O150" s="3" t="str">
        <f>IF(IFERROR(VLOOKUP($E150,Monográficos!$C$2:$E$362,11,FALSE),0)=0,"",VLOOKUP($E150,Monográficos!$C$2:$E$362,11,FALSE))</f>
        <v/>
      </c>
    </row>
    <row r="151" spans="1:15" x14ac:dyDescent="0.25">
      <c r="A151" s="3" t="s">
        <v>801</v>
      </c>
      <c r="B151" s="3" t="s">
        <v>742</v>
      </c>
      <c r="C151" s="3" t="s">
        <v>441</v>
      </c>
      <c r="D151" s="3">
        <v>4</v>
      </c>
      <c r="E151" s="3" t="s">
        <v>737</v>
      </c>
      <c r="F151" s="10" t="s">
        <v>248</v>
      </c>
      <c r="G151" s="3" t="s">
        <v>585</v>
      </c>
      <c r="H151" s="3">
        <v>30</v>
      </c>
      <c r="I151" s="8">
        <v>1</v>
      </c>
      <c r="J151" s="3">
        <v>29</v>
      </c>
      <c r="K151" s="6" t="s">
        <v>548</v>
      </c>
      <c r="M151" s="3" t="str">
        <f>IF(IFERROR(VLOOKUP($E151,Monográficos!$C$2:$E$362,9,FALSE),0)=0,"",VLOOKUP($E151,Monográficos!$C$2:$E$362,9,FALSE))</f>
        <v/>
      </c>
      <c r="N151" s="3" t="str">
        <f>IF(IFERROR(VLOOKUP($E151,Monográficos!$C$2:$E$362,10,FALSE),0)=0,"",VLOOKUP($E151,Monográficos!$C$2:$E$362,10,FALSE))</f>
        <v/>
      </c>
      <c r="O151" s="3" t="str">
        <f>IF(IFERROR(VLOOKUP($E151,Monográficos!$C$2:$E$362,11,FALSE),0)=0,"",VLOOKUP($E151,Monográficos!$C$2:$E$362,11,FALSE))</f>
        <v/>
      </c>
    </row>
    <row r="152" spans="1:15" x14ac:dyDescent="0.25">
      <c r="A152" s="3" t="s">
        <v>801</v>
      </c>
      <c r="B152" s="3" t="s">
        <v>742</v>
      </c>
      <c r="C152" s="3" t="s">
        <v>441</v>
      </c>
      <c r="D152" s="3">
        <v>5</v>
      </c>
      <c r="E152" s="3" t="s">
        <v>736</v>
      </c>
      <c r="F152" s="10" t="s">
        <v>240</v>
      </c>
      <c r="G152" s="3" t="s">
        <v>585</v>
      </c>
      <c r="H152" s="3">
        <v>140</v>
      </c>
      <c r="I152" s="8">
        <v>4</v>
      </c>
      <c r="J152" s="3">
        <v>136</v>
      </c>
      <c r="K152" s="6" t="s">
        <v>548</v>
      </c>
      <c r="M152" s="3" t="str">
        <f>IF(IFERROR(VLOOKUP($E152,Monográficos!$C$2:$E$362,9,FALSE),0)=0,"",VLOOKUP($E152,Monográficos!$C$2:$E$362,9,FALSE))</f>
        <v/>
      </c>
      <c r="N152" s="3" t="str">
        <f>IF(IFERROR(VLOOKUP($E152,Monográficos!$C$2:$E$362,10,FALSE),0)=0,"",VLOOKUP($E152,Monográficos!$C$2:$E$362,10,FALSE))</f>
        <v/>
      </c>
      <c r="O152" s="3" t="str">
        <f>IF(IFERROR(VLOOKUP($E152,Monográficos!$C$2:$E$362,11,FALSE),0)=0,"",VLOOKUP($E152,Monográficos!$C$2:$E$362,11,FALSE))</f>
        <v/>
      </c>
    </row>
    <row r="153" spans="1:15" x14ac:dyDescent="0.25">
      <c r="A153" s="3" t="s">
        <v>801</v>
      </c>
      <c r="B153" s="3" t="s">
        <v>742</v>
      </c>
      <c r="C153" s="3" t="s">
        <v>441</v>
      </c>
      <c r="D153" s="3">
        <v>6</v>
      </c>
      <c r="E153" s="3" t="s">
        <v>735</v>
      </c>
      <c r="F153" s="10" t="s">
        <v>249</v>
      </c>
      <c r="G153" s="3" t="s">
        <v>585</v>
      </c>
      <c r="H153" s="6">
        <v>40</v>
      </c>
      <c r="I153" s="6">
        <v>1</v>
      </c>
      <c r="J153" s="3">
        <v>39</v>
      </c>
      <c r="K153" s="6" t="s">
        <v>548</v>
      </c>
      <c r="M153" s="3" t="str">
        <f>IF(IFERROR(VLOOKUP($E153,Monográficos!$C$2:$E$362,9,FALSE),0)=0,"",VLOOKUP($E153,Monográficos!$C$2:$E$362,9,FALSE))</f>
        <v/>
      </c>
      <c r="N153" s="3" t="str">
        <f>IF(IFERROR(VLOOKUP($E153,Monográficos!$C$2:$E$362,10,FALSE),0)=0,"",VLOOKUP($E153,Monográficos!$C$2:$E$362,10,FALSE))</f>
        <v/>
      </c>
      <c r="O153" s="3" t="str">
        <f>IF(IFERROR(VLOOKUP($E153,Monográficos!$C$2:$E$362,11,FALSE),0)=0,"",VLOOKUP($E153,Monográficos!$C$2:$E$362,11,FALSE))</f>
        <v/>
      </c>
    </row>
    <row r="154" spans="1:15" x14ac:dyDescent="0.25">
      <c r="A154" s="3" t="s">
        <v>801</v>
      </c>
      <c r="B154" s="3" t="s">
        <v>742</v>
      </c>
      <c r="C154" s="3" t="s">
        <v>441</v>
      </c>
      <c r="D154" s="3">
        <v>7</v>
      </c>
      <c r="E154" s="3" t="s">
        <v>734</v>
      </c>
      <c r="F154" s="10" t="s">
        <v>250</v>
      </c>
      <c r="G154" s="3" t="s">
        <v>585</v>
      </c>
      <c r="H154" s="3">
        <v>60</v>
      </c>
      <c r="I154" s="6">
        <v>2</v>
      </c>
      <c r="J154" s="3">
        <v>58</v>
      </c>
      <c r="K154" s="6" t="s">
        <v>548</v>
      </c>
      <c r="M154" s="3" t="str">
        <f>IF(IFERROR(VLOOKUP($E154,Monográficos!$C$2:$E$362,9,FALSE),0)=0,"",VLOOKUP($E154,Monográficos!$C$2:$E$362,9,FALSE))</f>
        <v/>
      </c>
      <c r="N154" s="3" t="str">
        <f>IF(IFERROR(VLOOKUP($E154,Monográficos!$C$2:$E$362,10,FALSE),0)=0,"",VLOOKUP($E154,Monográficos!$C$2:$E$362,10,FALSE))</f>
        <v/>
      </c>
      <c r="O154" s="3" t="str">
        <f>IF(IFERROR(VLOOKUP($E154,Monográficos!$C$2:$E$362,11,FALSE),0)=0,"",VLOOKUP($E154,Monográficos!$C$2:$E$362,11,FALSE))</f>
        <v/>
      </c>
    </row>
    <row r="155" spans="1:15" x14ac:dyDescent="0.25">
      <c r="A155" s="3" t="s">
        <v>801</v>
      </c>
      <c r="B155" s="3" t="s">
        <v>742</v>
      </c>
      <c r="C155" s="3" t="s">
        <v>441</v>
      </c>
      <c r="D155" s="3">
        <v>8</v>
      </c>
      <c r="E155" s="3" t="s">
        <v>733</v>
      </c>
      <c r="F155" s="10" t="s">
        <v>251</v>
      </c>
      <c r="G155" s="3" t="s">
        <v>585</v>
      </c>
      <c r="H155" s="3">
        <v>40</v>
      </c>
      <c r="I155" s="6">
        <v>1</v>
      </c>
      <c r="J155" s="3">
        <v>39</v>
      </c>
      <c r="K155" s="6" t="s">
        <v>548</v>
      </c>
      <c r="M155" s="3" t="str">
        <f>IF(IFERROR(VLOOKUP($E155,Monográficos!$C$2:$E$362,9,FALSE),0)=0,"",VLOOKUP($E155,Monográficos!$C$2:$E$362,9,FALSE))</f>
        <v/>
      </c>
      <c r="N155" s="3" t="str">
        <f>IF(IFERROR(VLOOKUP($E155,Monográficos!$C$2:$E$362,10,FALSE),0)=0,"",VLOOKUP($E155,Monográficos!$C$2:$E$362,10,FALSE))</f>
        <v/>
      </c>
      <c r="O155" s="3" t="str">
        <f>IF(IFERROR(VLOOKUP($E155,Monográficos!$C$2:$E$362,11,FALSE),0)=0,"",VLOOKUP($E155,Monográficos!$C$2:$E$362,11,FALSE))</f>
        <v/>
      </c>
    </row>
    <row r="156" spans="1:15" x14ac:dyDescent="0.25">
      <c r="A156" s="3" t="s">
        <v>801</v>
      </c>
      <c r="B156" s="3" t="s">
        <v>742</v>
      </c>
      <c r="C156" s="3" t="s">
        <v>441</v>
      </c>
      <c r="D156" s="3">
        <v>9</v>
      </c>
      <c r="E156" s="3" t="s">
        <v>732</v>
      </c>
      <c r="F156" s="10" t="s">
        <v>1271</v>
      </c>
      <c r="G156" s="3" t="s">
        <v>585</v>
      </c>
      <c r="H156" s="3">
        <v>120</v>
      </c>
      <c r="I156" s="6">
        <v>3</v>
      </c>
      <c r="J156" s="3">
        <v>117</v>
      </c>
      <c r="K156" s="6" t="s">
        <v>548</v>
      </c>
      <c r="M156" s="3" t="str">
        <f>IF(IFERROR(VLOOKUP($E156,Monográficos!$C$2:$E$362,9,FALSE),0)=0,"",VLOOKUP($E156,Monográficos!$C$2:$E$362,9,FALSE))</f>
        <v/>
      </c>
      <c r="N156" s="3" t="str">
        <f>IF(IFERROR(VLOOKUP($E156,Monográficos!$C$2:$E$362,10,FALSE),0)=0,"",VLOOKUP($E156,Monográficos!$C$2:$E$362,10,FALSE))</f>
        <v/>
      </c>
      <c r="O156" s="3" t="str">
        <f>IF(IFERROR(VLOOKUP($E156,Monográficos!$C$2:$E$362,11,FALSE),0)=0,"",VLOOKUP($E156,Monográficos!$C$2:$E$362,11,FALSE))</f>
        <v/>
      </c>
    </row>
    <row r="157" spans="1:15" x14ac:dyDescent="0.25">
      <c r="A157" s="3" t="s">
        <v>801</v>
      </c>
      <c r="B157" s="3" t="s">
        <v>742</v>
      </c>
      <c r="C157" s="3" t="s">
        <v>441</v>
      </c>
      <c r="D157" s="3">
        <v>10</v>
      </c>
      <c r="E157" s="3" t="s">
        <v>731</v>
      </c>
      <c r="F157" s="10" t="s">
        <v>1270</v>
      </c>
      <c r="G157" s="3" t="s">
        <v>585</v>
      </c>
      <c r="H157" s="3">
        <v>60</v>
      </c>
      <c r="I157" s="6">
        <v>2</v>
      </c>
      <c r="J157" s="3">
        <v>58</v>
      </c>
      <c r="K157" s="6" t="s">
        <v>548</v>
      </c>
      <c r="M157" s="3" t="str">
        <f>IF(IFERROR(VLOOKUP($E157,Monográficos!$C$2:$E$362,9,FALSE),0)=0,"",VLOOKUP($E157,Monográficos!$C$2:$E$362,9,FALSE))</f>
        <v/>
      </c>
      <c r="N157" s="3" t="str">
        <f>IF(IFERROR(VLOOKUP($E157,Monográficos!$C$2:$E$362,10,FALSE),0)=0,"",VLOOKUP($E157,Monográficos!$C$2:$E$362,10,FALSE))</f>
        <v/>
      </c>
      <c r="O157" s="3" t="str">
        <f>IF(IFERROR(VLOOKUP($E157,Monográficos!$C$2:$E$362,11,FALSE),0)=0,"",VLOOKUP($E157,Monográficos!$C$2:$E$362,11,FALSE))</f>
        <v/>
      </c>
    </row>
    <row r="158" spans="1:15" x14ac:dyDescent="0.25">
      <c r="A158" s="3" t="s">
        <v>801</v>
      </c>
      <c r="B158" s="3" t="s">
        <v>742</v>
      </c>
      <c r="C158" s="3" t="s">
        <v>441</v>
      </c>
      <c r="D158" s="3">
        <v>11</v>
      </c>
      <c r="E158" s="3" t="s">
        <v>730</v>
      </c>
      <c r="F158" s="10" t="s">
        <v>1269</v>
      </c>
      <c r="G158" s="3" t="s">
        <v>585</v>
      </c>
      <c r="H158" s="3">
        <v>60</v>
      </c>
      <c r="I158" s="6">
        <v>1</v>
      </c>
      <c r="J158" s="3">
        <v>59</v>
      </c>
      <c r="K158" s="6" t="s">
        <v>548</v>
      </c>
      <c r="M158" s="3" t="str">
        <f>IF(IFERROR(VLOOKUP($E158,Monográficos!$C$2:$E$362,9,FALSE),0)=0,"",VLOOKUP($E158,Monográficos!$C$2:$E$362,9,FALSE))</f>
        <v/>
      </c>
      <c r="N158" s="3" t="str">
        <f>IF(IFERROR(VLOOKUP($E158,Monográficos!$C$2:$E$362,10,FALSE),0)=0,"",VLOOKUP($E158,Monográficos!$C$2:$E$362,10,FALSE))</f>
        <v/>
      </c>
      <c r="O158" s="3" t="str">
        <f>IF(IFERROR(VLOOKUP($E158,Monográficos!$C$2:$E$362,11,FALSE),0)=0,"",VLOOKUP($E158,Monográficos!$C$2:$E$362,11,FALSE))</f>
        <v/>
      </c>
    </row>
    <row r="159" spans="1:15" x14ac:dyDescent="0.25">
      <c r="A159" s="3" t="s">
        <v>801</v>
      </c>
      <c r="B159" s="3" t="s">
        <v>742</v>
      </c>
      <c r="C159" s="3" t="s">
        <v>441</v>
      </c>
      <c r="D159" s="3">
        <v>12</v>
      </c>
      <c r="E159" s="3" t="s">
        <v>741</v>
      </c>
      <c r="F159" s="10" t="s">
        <v>1263</v>
      </c>
      <c r="G159" s="3" t="s">
        <v>585</v>
      </c>
      <c r="H159" s="3">
        <v>90</v>
      </c>
      <c r="I159" s="6">
        <v>9</v>
      </c>
      <c r="J159" s="3">
        <v>81</v>
      </c>
      <c r="K159" s="6" t="s">
        <v>548</v>
      </c>
      <c r="M159" s="3" t="str">
        <f>IF(IFERROR(VLOOKUP($E159,Monográficos!$C$2:$E$362,9,FALSE),0)=0,"",VLOOKUP($E159,Monográficos!$C$2:$E$362,9,FALSE))</f>
        <v/>
      </c>
      <c r="N159" s="3" t="str">
        <f>IF(IFERROR(VLOOKUP($E159,Monográficos!$C$2:$E$362,10,FALSE),0)=0,"",VLOOKUP($E159,Monográficos!$C$2:$E$362,10,FALSE))</f>
        <v/>
      </c>
      <c r="O159" s="3" t="str">
        <f>IF(IFERROR(VLOOKUP($E159,Monográficos!$C$2:$E$362,11,FALSE),0)=0,"",VLOOKUP($E159,Monográficos!$C$2:$E$362,11,FALSE))</f>
        <v/>
      </c>
    </row>
    <row r="160" spans="1:15" x14ac:dyDescent="0.25">
      <c r="A160" s="3" t="s">
        <v>801</v>
      </c>
      <c r="B160" s="3" t="s">
        <v>750</v>
      </c>
      <c r="C160" s="3" t="s">
        <v>438</v>
      </c>
      <c r="D160" s="3">
        <v>0</v>
      </c>
      <c r="E160" s="4" t="s">
        <v>438</v>
      </c>
      <c r="F160" s="9" t="s">
        <v>535</v>
      </c>
      <c r="G160" s="4" t="s">
        <v>585</v>
      </c>
      <c r="H160" s="4">
        <v>210</v>
      </c>
      <c r="I160" s="5">
        <f>I161+I162+I163</f>
        <v>33</v>
      </c>
      <c r="J160" s="5">
        <f>J161+J162+J163</f>
        <v>137</v>
      </c>
      <c r="K160" s="4">
        <v>40</v>
      </c>
      <c r="M160" s="3" t="str">
        <f>IF(IFERROR(VLOOKUP($E160,Monográficos!$C$2:$E$362,9,FALSE),0)=0,"",VLOOKUP($E160,Monográficos!$C$2:$E$362,9,FALSE))</f>
        <v/>
      </c>
      <c r="N160" s="3" t="str">
        <f>IF(IFERROR(VLOOKUP($E160,Monográficos!$C$2:$E$362,10,FALSE),0)=0,"",VLOOKUP($E160,Monográficos!$C$2:$E$362,10,FALSE))</f>
        <v/>
      </c>
      <c r="O160" s="3" t="str">
        <f>IF(IFERROR(VLOOKUP($E160,Monográficos!$C$2:$E$362,11,FALSE),0)=0,"",VLOOKUP($E160,Monográficos!$C$2:$E$362,11,FALSE))</f>
        <v/>
      </c>
    </row>
    <row r="161" spans="1:15" x14ac:dyDescent="0.25">
      <c r="A161" s="3" t="s">
        <v>801</v>
      </c>
      <c r="B161" s="3" t="s">
        <v>750</v>
      </c>
      <c r="C161" s="3" t="s">
        <v>438</v>
      </c>
      <c r="D161" s="3">
        <v>1</v>
      </c>
      <c r="E161" s="3" t="s">
        <v>749</v>
      </c>
      <c r="F161" s="10" t="s">
        <v>1267</v>
      </c>
      <c r="G161" s="3" t="s">
        <v>585</v>
      </c>
      <c r="H161" s="3">
        <v>50</v>
      </c>
      <c r="I161" s="6">
        <v>17</v>
      </c>
      <c r="J161" s="3">
        <v>33</v>
      </c>
      <c r="K161" s="6" t="s">
        <v>548</v>
      </c>
      <c r="M161" s="3" t="str">
        <f>IF(IFERROR(VLOOKUP($E161,Monográficos!$C$2:$E$362,9,FALSE),0)=0,"",VLOOKUP($E161,Monográficos!$C$2:$E$362,9,FALSE))</f>
        <v/>
      </c>
      <c r="N161" s="3" t="str">
        <f>IF(IFERROR(VLOOKUP($E161,Monográficos!$C$2:$E$362,10,FALSE),0)=0,"",VLOOKUP($E161,Monográficos!$C$2:$E$362,10,FALSE))</f>
        <v/>
      </c>
      <c r="O161" s="3" t="str">
        <f>IF(IFERROR(VLOOKUP($E161,Monográficos!$C$2:$E$362,11,FALSE),0)=0,"",VLOOKUP($E161,Monográficos!$C$2:$E$362,11,FALSE))</f>
        <v/>
      </c>
    </row>
    <row r="162" spans="1:15" x14ac:dyDescent="0.25">
      <c r="A162" s="3" t="s">
        <v>801</v>
      </c>
      <c r="B162" s="3" t="s">
        <v>750</v>
      </c>
      <c r="C162" s="3" t="s">
        <v>438</v>
      </c>
      <c r="D162" s="3">
        <v>2</v>
      </c>
      <c r="E162" s="3" t="s">
        <v>748</v>
      </c>
      <c r="F162" s="10" t="s">
        <v>216</v>
      </c>
      <c r="G162" s="3" t="s">
        <v>585</v>
      </c>
      <c r="H162" s="3">
        <v>80</v>
      </c>
      <c r="I162" s="6">
        <v>10</v>
      </c>
      <c r="J162" s="3">
        <v>70</v>
      </c>
      <c r="K162" s="6" t="s">
        <v>548</v>
      </c>
      <c r="M162" s="3" t="str">
        <f>IF(IFERROR(VLOOKUP($E162,Monográficos!$C$2:$E$362,9,FALSE),0)=0,"",VLOOKUP($E162,Monográficos!$C$2:$E$362,9,FALSE))</f>
        <v/>
      </c>
      <c r="N162" s="3" t="str">
        <f>IF(IFERROR(VLOOKUP($E162,Monográficos!$C$2:$E$362,10,FALSE),0)=0,"",VLOOKUP($E162,Monográficos!$C$2:$E$362,10,FALSE))</f>
        <v/>
      </c>
      <c r="O162" s="3" t="str">
        <f>IF(IFERROR(VLOOKUP($E162,Monográficos!$C$2:$E$362,11,FALSE),0)=0,"",VLOOKUP($E162,Monográficos!$C$2:$E$362,11,FALSE))</f>
        <v/>
      </c>
    </row>
    <row r="163" spans="1:15" x14ac:dyDescent="0.25">
      <c r="A163" s="3" t="s">
        <v>801</v>
      </c>
      <c r="B163" s="3" t="s">
        <v>750</v>
      </c>
      <c r="C163" s="3" t="s">
        <v>438</v>
      </c>
      <c r="D163" s="3">
        <v>3</v>
      </c>
      <c r="E163" s="3" t="s">
        <v>747</v>
      </c>
      <c r="F163" s="10" t="s">
        <v>746</v>
      </c>
      <c r="G163" s="3" t="s">
        <v>585</v>
      </c>
      <c r="H163" s="3">
        <v>40</v>
      </c>
      <c r="I163" s="6">
        <v>6</v>
      </c>
      <c r="J163" s="3">
        <v>34</v>
      </c>
      <c r="K163" s="6" t="s">
        <v>548</v>
      </c>
      <c r="M163" s="3" t="str">
        <f>IF(IFERROR(VLOOKUP($E163,Monográficos!$C$2:$E$362,9,FALSE),0)=0,"",VLOOKUP($E163,Monográficos!$C$2:$E$362,9,FALSE))</f>
        <v/>
      </c>
      <c r="N163" s="3" t="str">
        <f>IF(IFERROR(VLOOKUP($E163,Monográficos!$C$2:$E$362,10,FALSE),0)=0,"",VLOOKUP($E163,Monográficos!$C$2:$E$362,10,FALSE))</f>
        <v/>
      </c>
      <c r="O163" s="3" t="str">
        <f>IF(IFERROR(VLOOKUP($E163,Monográficos!$C$2:$E$362,11,FALSE),0)=0,"",VLOOKUP($E163,Monográficos!$C$2:$E$362,11,FALSE))</f>
        <v/>
      </c>
    </row>
    <row r="164" spans="1:15" x14ac:dyDescent="0.25">
      <c r="A164" s="3" t="s">
        <v>801</v>
      </c>
      <c r="B164" s="3" t="s">
        <v>729</v>
      </c>
      <c r="C164" s="3" t="s">
        <v>453</v>
      </c>
      <c r="D164" s="3">
        <v>0</v>
      </c>
      <c r="E164" s="4" t="s">
        <v>453</v>
      </c>
      <c r="F164" s="9" t="s">
        <v>527</v>
      </c>
      <c r="G164" s="4" t="s">
        <v>585</v>
      </c>
      <c r="H164" s="4">
        <v>390</v>
      </c>
      <c r="I164" s="5">
        <f>I165+I166+I167+I168</f>
        <v>9</v>
      </c>
      <c r="J164" s="5">
        <f>J165+J166+J167+J168</f>
        <v>301</v>
      </c>
      <c r="K164" s="4">
        <v>80</v>
      </c>
      <c r="M164" s="3" t="str">
        <f>IF(IFERROR(VLOOKUP($E164,Monográficos!$C$2:$E$362,9,FALSE),0)=0,"",VLOOKUP($E164,Monográficos!$C$2:$E$362,9,FALSE))</f>
        <v/>
      </c>
      <c r="N164" s="3" t="str">
        <f>IF(IFERROR(VLOOKUP($E164,Monográficos!$C$2:$E$362,10,FALSE),0)=0,"",VLOOKUP($E164,Monográficos!$C$2:$E$362,10,FALSE))</f>
        <v/>
      </c>
      <c r="O164" s="3" t="str">
        <f>IF(IFERROR(VLOOKUP($E164,Monográficos!$C$2:$E$362,11,FALSE),0)=0,"",VLOOKUP($E164,Monográficos!$C$2:$E$362,11,FALSE))</f>
        <v/>
      </c>
    </row>
    <row r="165" spans="1:15" x14ac:dyDescent="0.25">
      <c r="A165" s="3" t="s">
        <v>801</v>
      </c>
      <c r="B165" s="3" t="s">
        <v>729</v>
      </c>
      <c r="C165" s="3" t="s">
        <v>453</v>
      </c>
      <c r="D165" s="3">
        <v>1</v>
      </c>
      <c r="E165" s="3" t="s">
        <v>728</v>
      </c>
      <c r="F165" s="10" t="s">
        <v>242</v>
      </c>
      <c r="G165" s="3" t="s">
        <v>585</v>
      </c>
      <c r="H165" s="3">
        <v>90</v>
      </c>
      <c r="I165" s="6">
        <v>2</v>
      </c>
      <c r="J165" s="3">
        <v>88</v>
      </c>
      <c r="K165" s="6" t="s">
        <v>548</v>
      </c>
      <c r="M165" s="3" t="str">
        <f>IF(IFERROR(VLOOKUP($E165,Monográficos!$C$2:$E$362,9,FALSE),0)=0,"",VLOOKUP($E165,Monográficos!$C$2:$E$362,9,FALSE))</f>
        <v/>
      </c>
      <c r="N165" s="3" t="str">
        <f>IF(IFERROR(VLOOKUP($E165,Monográficos!$C$2:$E$362,10,FALSE),0)=0,"",VLOOKUP($E165,Monográficos!$C$2:$E$362,10,FALSE))</f>
        <v/>
      </c>
      <c r="O165" s="3" t="str">
        <f>IF(IFERROR(VLOOKUP($E165,Monográficos!$C$2:$E$362,11,FALSE),0)=0,"",VLOOKUP($E165,Monográficos!$C$2:$E$362,11,FALSE))</f>
        <v/>
      </c>
    </row>
    <row r="166" spans="1:15" x14ac:dyDescent="0.25">
      <c r="A166" s="3" t="s">
        <v>801</v>
      </c>
      <c r="B166" s="3" t="s">
        <v>729</v>
      </c>
      <c r="C166" s="3" t="s">
        <v>453</v>
      </c>
      <c r="D166" s="3">
        <v>2</v>
      </c>
      <c r="E166" s="3" t="s">
        <v>727</v>
      </c>
      <c r="F166" s="10" t="s">
        <v>243</v>
      </c>
      <c r="G166" s="3" t="s">
        <v>585</v>
      </c>
      <c r="H166" s="3">
        <v>70</v>
      </c>
      <c r="I166" s="6">
        <v>2</v>
      </c>
      <c r="J166" s="3">
        <v>68</v>
      </c>
      <c r="K166" s="6" t="s">
        <v>548</v>
      </c>
      <c r="M166" s="3" t="str">
        <f>IF(IFERROR(VLOOKUP($E166,Monográficos!$C$2:$E$362,9,FALSE),0)=0,"",VLOOKUP($E166,Monográficos!$C$2:$E$362,9,FALSE))</f>
        <v/>
      </c>
      <c r="N166" s="3" t="str">
        <f>IF(IFERROR(VLOOKUP($E166,Monográficos!$C$2:$E$362,10,FALSE),0)=0,"",VLOOKUP($E166,Monográficos!$C$2:$E$362,10,FALSE))</f>
        <v/>
      </c>
      <c r="O166" s="3" t="str">
        <f>IF(IFERROR(VLOOKUP($E166,Monográficos!$C$2:$E$362,11,FALSE),0)=0,"",VLOOKUP($E166,Monográficos!$C$2:$E$362,11,FALSE))</f>
        <v/>
      </c>
    </row>
    <row r="167" spans="1:15" x14ac:dyDescent="0.25">
      <c r="A167" s="3" t="s">
        <v>801</v>
      </c>
      <c r="B167" s="3" t="s">
        <v>729</v>
      </c>
      <c r="C167" s="3" t="s">
        <v>453</v>
      </c>
      <c r="D167" s="3">
        <v>3</v>
      </c>
      <c r="E167" s="3" t="s">
        <v>726</v>
      </c>
      <c r="F167" s="10" t="s">
        <v>244</v>
      </c>
      <c r="G167" s="3" t="s">
        <v>585</v>
      </c>
      <c r="H167" s="6">
        <v>70</v>
      </c>
      <c r="I167" s="6">
        <v>2</v>
      </c>
      <c r="J167" s="3">
        <v>68</v>
      </c>
      <c r="K167" s="6" t="s">
        <v>548</v>
      </c>
      <c r="M167" s="3" t="str">
        <f>IF(IFERROR(VLOOKUP($E167,Monográficos!$C$2:$E$362,9,FALSE),0)=0,"",VLOOKUP($E167,Monográficos!$C$2:$E$362,9,FALSE))</f>
        <v/>
      </c>
      <c r="N167" s="3" t="str">
        <f>IF(IFERROR(VLOOKUP($E167,Monográficos!$C$2:$E$362,10,FALSE),0)=0,"",VLOOKUP($E167,Monográficos!$C$2:$E$362,10,FALSE))</f>
        <v/>
      </c>
      <c r="O167" s="3" t="str">
        <f>IF(IFERROR(VLOOKUP($E167,Monográficos!$C$2:$E$362,11,FALSE),0)=0,"",VLOOKUP($E167,Monográficos!$C$2:$E$362,11,FALSE))</f>
        <v/>
      </c>
    </row>
    <row r="168" spans="1:15" x14ac:dyDescent="0.25">
      <c r="A168" s="3" t="s">
        <v>801</v>
      </c>
      <c r="B168" s="3" t="s">
        <v>729</v>
      </c>
      <c r="C168" s="3" t="s">
        <v>453</v>
      </c>
      <c r="D168" s="3">
        <v>4</v>
      </c>
      <c r="E168" s="3" t="s">
        <v>725</v>
      </c>
      <c r="F168" s="10" t="s">
        <v>245</v>
      </c>
      <c r="G168" s="3" t="s">
        <v>585</v>
      </c>
      <c r="H168" s="3">
        <v>80</v>
      </c>
      <c r="I168" s="8">
        <v>3</v>
      </c>
      <c r="J168" s="3">
        <v>77</v>
      </c>
      <c r="K168" s="6" t="s">
        <v>548</v>
      </c>
      <c r="M168" s="3" t="str">
        <f>IF(IFERROR(VLOOKUP($E168,Monográficos!$C$2:$E$362,9,FALSE),0)=0,"",VLOOKUP($E168,Monográficos!$C$2:$E$362,9,FALSE))</f>
        <v/>
      </c>
      <c r="N168" s="3" t="str">
        <f>IF(IFERROR(VLOOKUP($E168,Monográficos!$C$2:$E$362,10,FALSE),0)=0,"",VLOOKUP($E168,Monográficos!$C$2:$E$362,10,FALSE))</f>
        <v/>
      </c>
      <c r="O168" s="3" t="str">
        <f>IF(IFERROR(VLOOKUP($E168,Monográficos!$C$2:$E$362,11,FALSE),0)=0,"",VLOOKUP($E168,Monográficos!$C$2:$E$362,11,FALSE))</f>
        <v/>
      </c>
    </row>
    <row r="169" spans="1:15" x14ac:dyDescent="0.25">
      <c r="A169" t="s">
        <v>803</v>
      </c>
      <c r="B169" t="s">
        <v>1385</v>
      </c>
      <c r="C169" t="s">
        <v>1692</v>
      </c>
      <c r="D169" s="1">
        <v>0</v>
      </c>
      <c r="E169" s="4" t="s">
        <v>1692</v>
      </c>
      <c r="F169" s="9" t="s">
        <v>1693</v>
      </c>
      <c r="G169" s="3" t="s">
        <v>585</v>
      </c>
      <c r="H169" s="6">
        <v>540</v>
      </c>
      <c r="M169" s="3" t="str">
        <f>IF(IFERROR(VLOOKUP($E169,Monográficos!$C$2:$E$362,9,FALSE),0)=0,"",VLOOKUP($E169,Monográficos!$C$2:$E$362,9,FALSE))</f>
        <v/>
      </c>
      <c r="N169" s="3" t="str">
        <f>IF(IFERROR(VLOOKUP($E169,Monográficos!$C$2:$E$362,10,FALSE),0)=0,"",VLOOKUP($E169,Monográficos!$C$2:$E$362,10,FALSE))</f>
        <v/>
      </c>
      <c r="O169" s="3" t="str">
        <f>IF(IFERROR(VLOOKUP($E169,Monográficos!$C$2:$E$362,11,FALSE),0)=0,"",VLOOKUP($E169,Monográficos!$C$2:$E$362,11,FALSE))</f>
        <v/>
      </c>
    </row>
    <row r="170" spans="1:15" x14ac:dyDescent="0.25">
      <c r="A170" s="3" t="s">
        <v>803</v>
      </c>
      <c r="B170" s="3" t="s">
        <v>863</v>
      </c>
      <c r="C170" s="3" t="s">
        <v>460</v>
      </c>
      <c r="D170" s="3">
        <v>0</v>
      </c>
      <c r="E170" s="4" t="s">
        <v>460</v>
      </c>
      <c r="F170" s="9" t="s">
        <v>474</v>
      </c>
      <c r="G170" s="9" t="s">
        <v>585</v>
      </c>
      <c r="H170" s="9">
        <v>380</v>
      </c>
      <c r="I170" s="9">
        <v>41</v>
      </c>
      <c r="J170" s="9">
        <v>259</v>
      </c>
      <c r="K170" s="9">
        <v>80</v>
      </c>
      <c r="M170" s="3" t="str">
        <f>IF(IFERROR(VLOOKUP($E170,Monográficos!$C$2:$E$362,9,FALSE),0)=0,"",VLOOKUP($E170,Monográficos!$C$2:$E$362,9,FALSE))</f>
        <v/>
      </c>
      <c r="N170" s="3" t="str">
        <f>IF(IFERROR(VLOOKUP($E170,Monográficos!$C$2:$E$362,10,FALSE),0)=0,"",VLOOKUP($E170,Monográficos!$C$2:$E$362,10,FALSE))</f>
        <v/>
      </c>
      <c r="O170" s="3" t="str">
        <f>IF(IFERROR(VLOOKUP($E170,Monográficos!$C$2:$E$362,11,FALSE),0)=0,"",VLOOKUP($E170,Monográficos!$C$2:$E$362,11,FALSE))</f>
        <v/>
      </c>
    </row>
    <row r="171" spans="1:15" x14ac:dyDescent="0.25">
      <c r="A171" s="3" t="s">
        <v>803</v>
      </c>
      <c r="B171" s="3" t="s">
        <v>863</v>
      </c>
      <c r="C171" s="3" t="s">
        <v>460</v>
      </c>
      <c r="D171" s="3">
        <v>1</v>
      </c>
      <c r="E171" s="3" t="s">
        <v>1054</v>
      </c>
      <c r="F171" s="10" t="s">
        <v>1055</v>
      </c>
      <c r="G171" s="3" t="s">
        <v>585</v>
      </c>
      <c r="H171" s="3">
        <v>120</v>
      </c>
      <c r="I171" s="6">
        <v>11</v>
      </c>
      <c r="J171" s="3">
        <v>109</v>
      </c>
      <c r="K171" s="6" t="s">
        <v>548</v>
      </c>
      <c r="M171" s="3" t="str">
        <f>IF(IFERROR(VLOOKUP($E171,Monográficos!$C$2:$E$362,9,FALSE),0)=0,"",VLOOKUP($E171,Monográficos!$C$2:$E$362,9,FALSE))</f>
        <v/>
      </c>
      <c r="N171" s="3" t="str">
        <f>IF(IFERROR(VLOOKUP($E171,Monográficos!$C$2:$E$362,10,FALSE),0)=0,"",VLOOKUP($E171,Monográficos!$C$2:$E$362,10,FALSE))</f>
        <v/>
      </c>
      <c r="O171" s="3" t="str">
        <f>IF(IFERROR(VLOOKUP($E171,Monográficos!$C$2:$E$362,11,FALSE),0)=0,"",VLOOKUP($E171,Monográficos!$C$2:$E$362,11,FALSE))</f>
        <v/>
      </c>
    </row>
    <row r="172" spans="1:15" x14ac:dyDescent="0.25">
      <c r="A172" s="3" t="s">
        <v>803</v>
      </c>
      <c r="B172" s="3" t="s">
        <v>863</v>
      </c>
      <c r="C172" s="3" t="s">
        <v>460</v>
      </c>
      <c r="D172" s="3">
        <v>2</v>
      </c>
      <c r="E172" s="3" t="s">
        <v>1056</v>
      </c>
      <c r="F172" s="10" t="s">
        <v>1057</v>
      </c>
      <c r="G172" s="3" t="s">
        <v>585</v>
      </c>
      <c r="H172" s="3">
        <v>30</v>
      </c>
      <c r="I172" s="6">
        <v>2</v>
      </c>
      <c r="J172" s="3">
        <v>28</v>
      </c>
      <c r="K172" s="6" t="s">
        <v>548</v>
      </c>
      <c r="M172" s="3" t="str">
        <f>IF(IFERROR(VLOOKUP($E172,Monográficos!$C$2:$E$362,9,FALSE),0)=0,"",VLOOKUP($E172,Monográficos!$C$2:$E$362,9,FALSE))</f>
        <v/>
      </c>
      <c r="N172" s="3" t="str">
        <f>IF(IFERROR(VLOOKUP($E172,Monográficos!$C$2:$E$362,10,FALSE),0)=0,"",VLOOKUP($E172,Monográficos!$C$2:$E$362,10,FALSE))</f>
        <v/>
      </c>
      <c r="O172" s="3" t="str">
        <f>IF(IFERROR(VLOOKUP($E172,Monográficos!$C$2:$E$362,11,FALSE),0)=0,"",VLOOKUP($E172,Monográficos!$C$2:$E$362,11,FALSE))</f>
        <v/>
      </c>
    </row>
    <row r="173" spans="1:15" x14ac:dyDescent="0.25">
      <c r="A173" s="3" t="s">
        <v>803</v>
      </c>
      <c r="B173" s="3" t="s">
        <v>863</v>
      </c>
      <c r="C173" s="3" t="s">
        <v>460</v>
      </c>
      <c r="D173" s="3">
        <v>3</v>
      </c>
      <c r="E173" s="3" t="s">
        <v>1058</v>
      </c>
      <c r="F173" s="10" t="s">
        <v>1060</v>
      </c>
      <c r="G173" s="3" t="s">
        <v>585</v>
      </c>
      <c r="H173" s="3">
        <v>60</v>
      </c>
      <c r="I173" s="6">
        <v>6</v>
      </c>
      <c r="J173" s="3">
        <v>54</v>
      </c>
      <c r="K173" s="6" t="s">
        <v>548</v>
      </c>
      <c r="M173" s="3" t="str">
        <f>IF(IFERROR(VLOOKUP($E173,Monográficos!$C$2:$E$362,9,FALSE),0)=0,"",VLOOKUP($E173,Monográficos!$C$2:$E$362,9,FALSE))</f>
        <v/>
      </c>
      <c r="N173" s="3" t="str">
        <f>IF(IFERROR(VLOOKUP($E173,Monográficos!$C$2:$E$362,10,FALSE),0)=0,"",VLOOKUP($E173,Monográficos!$C$2:$E$362,10,FALSE))</f>
        <v/>
      </c>
      <c r="O173" s="3" t="str">
        <f>IF(IFERROR(VLOOKUP($E173,Monográficos!$C$2:$E$362,11,FALSE),0)=0,"",VLOOKUP($E173,Monográficos!$C$2:$E$362,11,FALSE))</f>
        <v/>
      </c>
    </row>
    <row r="174" spans="1:15" x14ac:dyDescent="0.25">
      <c r="A174" s="3" t="s">
        <v>803</v>
      </c>
      <c r="B174" s="3" t="s">
        <v>863</v>
      </c>
      <c r="C174" s="3" t="s">
        <v>460</v>
      </c>
      <c r="D174" s="3">
        <v>4</v>
      </c>
      <c r="E174" s="3" t="s">
        <v>1059</v>
      </c>
      <c r="F174" s="10" t="s">
        <v>1061</v>
      </c>
      <c r="G174" s="3" t="s">
        <v>585</v>
      </c>
      <c r="H174" s="3">
        <v>30</v>
      </c>
      <c r="I174" s="6">
        <v>3</v>
      </c>
      <c r="J174" s="3">
        <v>27</v>
      </c>
      <c r="K174" s="6" t="s">
        <v>548</v>
      </c>
      <c r="M174" s="3" t="str">
        <f>IF(IFERROR(VLOOKUP($E174,Monográficos!$C$2:$E$362,9,FALSE),0)=0,"",VLOOKUP($E174,Monográficos!$C$2:$E$362,9,FALSE))</f>
        <v/>
      </c>
      <c r="N174" s="3" t="str">
        <f>IF(IFERROR(VLOOKUP($E174,Monográficos!$C$2:$E$362,10,FALSE),0)=0,"",VLOOKUP($E174,Monográficos!$C$2:$E$362,10,FALSE))</f>
        <v/>
      </c>
      <c r="O174" s="3" t="str">
        <f>IF(IFERROR(VLOOKUP($E174,Monográficos!$C$2:$E$362,11,FALSE),0)=0,"",VLOOKUP($E174,Monográficos!$C$2:$E$362,11,FALSE))</f>
        <v/>
      </c>
    </row>
    <row r="175" spans="1:15" x14ac:dyDescent="0.25">
      <c r="A175" s="3" t="s">
        <v>803</v>
      </c>
      <c r="B175" s="3" t="s">
        <v>863</v>
      </c>
      <c r="C175" s="3" t="s">
        <v>460</v>
      </c>
      <c r="D175" s="3">
        <v>5</v>
      </c>
      <c r="E175" s="3" t="s">
        <v>1062</v>
      </c>
      <c r="F175" s="10" t="s">
        <v>1063</v>
      </c>
      <c r="G175" s="3" t="s">
        <v>585</v>
      </c>
      <c r="H175" s="3">
        <v>90</v>
      </c>
      <c r="I175" s="6">
        <v>7</v>
      </c>
      <c r="J175" s="3">
        <v>83</v>
      </c>
      <c r="K175" s="6" t="s">
        <v>548</v>
      </c>
      <c r="M175" s="3" t="str">
        <f>IF(IFERROR(VLOOKUP($E175,Monográficos!$C$2:$E$362,9,FALSE),0)=0,"",VLOOKUP($E175,Monográficos!$C$2:$E$362,9,FALSE))</f>
        <v/>
      </c>
      <c r="N175" s="3" t="str">
        <f>IF(IFERROR(VLOOKUP($E175,Monográficos!$C$2:$E$362,10,FALSE),0)=0,"",VLOOKUP($E175,Monográficos!$C$2:$E$362,10,FALSE))</f>
        <v/>
      </c>
      <c r="O175" s="3" t="str">
        <f>IF(IFERROR(VLOOKUP($E175,Monográficos!$C$2:$E$362,11,FALSE),0)=0,"",VLOOKUP($E175,Monográficos!$C$2:$E$362,11,FALSE))</f>
        <v/>
      </c>
    </row>
    <row r="176" spans="1:15" x14ac:dyDescent="0.25">
      <c r="A176" s="3" t="s">
        <v>803</v>
      </c>
      <c r="B176" s="3" t="s">
        <v>863</v>
      </c>
      <c r="C176" s="3" t="s">
        <v>460</v>
      </c>
      <c r="D176" s="3">
        <v>6</v>
      </c>
      <c r="E176" s="3" t="s">
        <v>1064</v>
      </c>
      <c r="F176" s="10" t="s">
        <v>1065</v>
      </c>
      <c r="G176" s="3" t="s">
        <v>585</v>
      </c>
      <c r="H176" s="3">
        <v>90</v>
      </c>
      <c r="I176" s="6">
        <v>23</v>
      </c>
      <c r="J176" s="3">
        <v>67</v>
      </c>
      <c r="K176" s="6" t="s">
        <v>548</v>
      </c>
      <c r="M176" s="3" t="str">
        <f>IF(IFERROR(VLOOKUP($E176,Monográficos!$C$2:$E$362,9,FALSE),0)=0,"",VLOOKUP($E176,Monográficos!$C$2:$E$362,9,FALSE))</f>
        <v/>
      </c>
      <c r="N176" s="3" t="str">
        <f>IF(IFERROR(VLOOKUP($E176,Monográficos!$C$2:$E$362,10,FALSE),0)=0,"",VLOOKUP($E176,Monográficos!$C$2:$E$362,10,FALSE))</f>
        <v/>
      </c>
      <c r="O176" s="3" t="str">
        <f>IF(IFERROR(VLOOKUP($E176,Monográficos!$C$2:$E$362,11,FALSE),0)=0,"",VLOOKUP($E176,Monográficos!$C$2:$E$362,11,FALSE))</f>
        <v/>
      </c>
    </row>
    <row r="177" spans="1:15" x14ac:dyDescent="0.25">
      <c r="A177" t="s">
        <v>803</v>
      </c>
      <c r="B177" t="s">
        <v>863</v>
      </c>
      <c r="C177" t="s">
        <v>1690</v>
      </c>
      <c r="D177" s="1">
        <v>0</v>
      </c>
      <c r="E177" s="4" t="s">
        <v>1690</v>
      </c>
      <c r="F177" s="9" t="s">
        <v>1691</v>
      </c>
      <c r="G177" s="3" t="s">
        <v>585</v>
      </c>
      <c r="H177" s="6">
        <v>510</v>
      </c>
      <c r="M177" s="3" t="str">
        <f>IF(IFERROR(VLOOKUP($E177,Monográficos!$C$2:$E$362,9,FALSE),0)=0,"",VLOOKUP($E177,Monográficos!$C$2:$E$362,9,FALSE))</f>
        <v/>
      </c>
      <c r="N177" s="3" t="str">
        <f>IF(IFERROR(VLOOKUP($E177,Monográficos!$C$2:$E$362,10,FALSE),0)=0,"",VLOOKUP($E177,Monográficos!$C$2:$E$362,10,FALSE))</f>
        <v/>
      </c>
      <c r="O177" s="3" t="str">
        <f>IF(IFERROR(VLOOKUP($E177,Monográficos!$C$2:$E$362,11,FALSE),0)=0,"",VLOOKUP($E177,Monográficos!$C$2:$E$362,11,FALSE))</f>
        <v/>
      </c>
    </row>
    <row r="178" spans="1:15" x14ac:dyDescent="0.25">
      <c r="A178" s="3" t="s">
        <v>803</v>
      </c>
      <c r="B178" s="3" t="s">
        <v>865</v>
      </c>
      <c r="C178" s="3" t="s">
        <v>459</v>
      </c>
      <c r="D178" s="3">
        <v>0</v>
      </c>
      <c r="E178" s="4" t="s">
        <v>459</v>
      </c>
      <c r="F178" s="9" t="s">
        <v>473</v>
      </c>
      <c r="G178" s="9" t="s">
        <v>585</v>
      </c>
      <c r="H178" s="9">
        <v>350</v>
      </c>
      <c r="I178" s="9">
        <v>28</v>
      </c>
      <c r="J178" s="9">
        <v>242</v>
      </c>
      <c r="K178" s="9">
        <v>80</v>
      </c>
      <c r="M178" s="3" t="str">
        <f>IF(IFERROR(VLOOKUP($E178,Monográficos!$C$2:$E$362,9,FALSE),0)=0,"",VLOOKUP($E178,Monográficos!$C$2:$E$362,9,FALSE))</f>
        <v/>
      </c>
      <c r="N178" s="3" t="str">
        <f>IF(IFERROR(VLOOKUP($E178,Monográficos!$C$2:$E$362,10,FALSE),0)=0,"",VLOOKUP($E178,Monográficos!$C$2:$E$362,10,FALSE))</f>
        <v/>
      </c>
      <c r="O178" s="3" t="str">
        <f>IF(IFERROR(VLOOKUP($E178,Monográficos!$C$2:$E$362,11,FALSE),0)=0,"",VLOOKUP($E178,Monográficos!$C$2:$E$362,11,FALSE))</f>
        <v/>
      </c>
    </row>
    <row r="179" spans="1:15" x14ac:dyDescent="0.25">
      <c r="A179" s="3" t="s">
        <v>803</v>
      </c>
      <c r="B179" s="3" t="s">
        <v>865</v>
      </c>
      <c r="C179" s="3" t="s">
        <v>459</v>
      </c>
      <c r="D179" s="3">
        <v>1</v>
      </c>
      <c r="E179" s="3" t="s">
        <v>1066</v>
      </c>
      <c r="F179" s="10" t="s">
        <v>1067</v>
      </c>
      <c r="G179" s="3" t="s">
        <v>585</v>
      </c>
      <c r="H179" s="3">
        <v>120</v>
      </c>
      <c r="I179" s="6">
        <v>12</v>
      </c>
      <c r="J179" s="3">
        <v>108</v>
      </c>
      <c r="K179" s="6" t="s">
        <v>548</v>
      </c>
      <c r="M179" s="3" t="str">
        <f>IF(IFERROR(VLOOKUP($E179,Monográficos!$C$2:$E$362,9,FALSE),0)=0,"",VLOOKUP($E179,Monográficos!$C$2:$E$362,9,FALSE))</f>
        <v/>
      </c>
      <c r="N179" s="3" t="str">
        <f>IF(IFERROR(VLOOKUP($E179,Monográficos!$C$2:$E$362,10,FALSE),0)=0,"",VLOOKUP($E179,Monográficos!$C$2:$E$362,10,FALSE))</f>
        <v/>
      </c>
      <c r="O179" s="3" t="str">
        <f>IF(IFERROR(VLOOKUP($E179,Monográficos!$C$2:$E$362,11,FALSE),0)=0,"",VLOOKUP($E179,Monográficos!$C$2:$E$362,11,FALSE))</f>
        <v/>
      </c>
    </row>
    <row r="180" spans="1:15" x14ac:dyDescent="0.25">
      <c r="A180" s="3" t="s">
        <v>803</v>
      </c>
      <c r="B180" s="3" t="s">
        <v>865</v>
      </c>
      <c r="C180" s="3" t="s">
        <v>459</v>
      </c>
      <c r="D180" s="3">
        <v>2</v>
      </c>
      <c r="E180" s="3" t="s">
        <v>1068</v>
      </c>
      <c r="F180" s="10" t="s">
        <v>1075</v>
      </c>
      <c r="G180" s="3" t="s">
        <v>585</v>
      </c>
      <c r="H180" s="3">
        <v>30</v>
      </c>
      <c r="I180" s="6">
        <v>1</v>
      </c>
      <c r="J180" s="3">
        <v>29</v>
      </c>
      <c r="K180" s="6" t="s">
        <v>548</v>
      </c>
      <c r="M180" s="3" t="str">
        <f>IF(IFERROR(VLOOKUP($E180,Monográficos!$C$2:$E$362,9,FALSE),0)=0,"",VLOOKUP($E180,Monográficos!$C$2:$E$362,9,FALSE))</f>
        <v/>
      </c>
      <c r="N180" s="3" t="str">
        <f>IF(IFERROR(VLOOKUP($E180,Monográficos!$C$2:$E$362,10,FALSE),0)=0,"",VLOOKUP($E180,Monográficos!$C$2:$E$362,10,FALSE))</f>
        <v/>
      </c>
      <c r="O180" s="3" t="str">
        <f>IF(IFERROR(VLOOKUP($E180,Monográficos!$C$2:$E$362,11,FALSE),0)=0,"",VLOOKUP($E180,Monográficos!$C$2:$E$362,11,FALSE))</f>
        <v/>
      </c>
    </row>
    <row r="181" spans="1:15" x14ac:dyDescent="0.25">
      <c r="A181" s="3" t="s">
        <v>803</v>
      </c>
      <c r="B181" s="3" t="s">
        <v>865</v>
      </c>
      <c r="C181" s="3" t="s">
        <v>459</v>
      </c>
      <c r="D181" s="3">
        <v>3</v>
      </c>
      <c r="E181" s="3" t="s">
        <v>1069</v>
      </c>
      <c r="F181" s="10" t="s">
        <v>1071</v>
      </c>
      <c r="G181" s="3" t="s">
        <v>585</v>
      </c>
      <c r="H181" s="3">
        <v>30</v>
      </c>
      <c r="I181" s="6">
        <v>4</v>
      </c>
      <c r="J181" s="3">
        <v>26</v>
      </c>
      <c r="K181" s="6" t="s">
        <v>548</v>
      </c>
      <c r="M181" s="3" t="str">
        <f>IF(IFERROR(VLOOKUP($E181,Monográficos!$C$2:$E$362,9,FALSE),0)=0,"",VLOOKUP($E181,Monográficos!$C$2:$E$362,9,FALSE))</f>
        <v/>
      </c>
      <c r="N181" s="3" t="str">
        <f>IF(IFERROR(VLOOKUP($E181,Monográficos!$C$2:$E$362,10,FALSE),0)=0,"",VLOOKUP($E181,Monográficos!$C$2:$E$362,10,FALSE))</f>
        <v/>
      </c>
      <c r="O181" s="3" t="str">
        <f>IF(IFERROR(VLOOKUP($E181,Monográficos!$C$2:$E$362,11,FALSE),0)=0,"",VLOOKUP($E181,Monográficos!$C$2:$E$362,11,FALSE))</f>
        <v/>
      </c>
    </row>
    <row r="182" spans="1:15" x14ac:dyDescent="0.25">
      <c r="A182" s="3" t="s">
        <v>803</v>
      </c>
      <c r="B182" s="3" t="s">
        <v>865</v>
      </c>
      <c r="C182" s="3" t="s">
        <v>459</v>
      </c>
      <c r="D182" s="3">
        <v>4</v>
      </c>
      <c r="E182" s="3" t="s">
        <v>1070</v>
      </c>
      <c r="F182" s="10" t="s">
        <v>1072</v>
      </c>
      <c r="G182" s="3" t="s">
        <v>585</v>
      </c>
      <c r="H182" s="3">
        <v>60</v>
      </c>
      <c r="I182" s="6">
        <v>7</v>
      </c>
      <c r="J182" s="3">
        <v>53</v>
      </c>
      <c r="K182" s="6" t="s">
        <v>548</v>
      </c>
      <c r="M182" s="3" t="str">
        <f>IF(IFERROR(VLOOKUP($E182,Monográficos!$C$2:$E$362,9,FALSE),0)=0,"",VLOOKUP($E182,Monográficos!$C$2:$E$362,9,FALSE))</f>
        <v/>
      </c>
      <c r="N182" s="3" t="str">
        <f>IF(IFERROR(VLOOKUP($E182,Monográficos!$C$2:$E$362,10,FALSE),0)=0,"",VLOOKUP($E182,Monográficos!$C$2:$E$362,10,FALSE))</f>
        <v/>
      </c>
      <c r="O182" s="3" t="str">
        <f>IF(IFERROR(VLOOKUP($E182,Monográficos!$C$2:$E$362,11,FALSE),0)=0,"",VLOOKUP($E182,Monográficos!$C$2:$E$362,11,FALSE))</f>
        <v/>
      </c>
    </row>
    <row r="183" spans="1:15" x14ac:dyDescent="0.25">
      <c r="A183" s="3" t="s">
        <v>803</v>
      </c>
      <c r="B183" s="3" t="s">
        <v>865</v>
      </c>
      <c r="C183" s="3" t="s">
        <v>459</v>
      </c>
      <c r="D183" s="3">
        <v>5</v>
      </c>
      <c r="E183" s="3" t="s">
        <v>1073</v>
      </c>
      <c r="F183" s="10" t="s">
        <v>1074</v>
      </c>
      <c r="G183" s="3" t="s">
        <v>585</v>
      </c>
      <c r="H183" s="3">
        <v>180</v>
      </c>
      <c r="I183" s="6">
        <v>19</v>
      </c>
      <c r="J183" s="3">
        <v>161</v>
      </c>
      <c r="K183" s="6" t="s">
        <v>548</v>
      </c>
      <c r="M183" s="3" t="str">
        <f>IF(IFERROR(VLOOKUP($E183,Monográficos!$C$2:$E$362,9,FALSE),0)=0,"",VLOOKUP($E183,Monográficos!$C$2:$E$362,9,FALSE))</f>
        <v/>
      </c>
      <c r="N183" s="3" t="str">
        <f>IF(IFERROR(VLOOKUP($E183,Monográficos!$C$2:$E$362,10,FALSE),0)=0,"",VLOOKUP($E183,Monográficos!$C$2:$E$362,10,FALSE))</f>
        <v/>
      </c>
      <c r="O183" s="3" t="str">
        <f>IF(IFERROR(VLOOKUP($E183,Monográficos!$C$2:$E$362,11,FALSE),0)=0,"",VLOOKUP($E183,Monográficos!$C$2:$E$362,11,FALSE))</f>
        <v/>
      </c>
    </row>
    <row r="184" spans="1:15" x14ac:dyDescent="0.25">
      <c r="A184" s="3" t="s">
        <v>803</v>
      </c>
      <c r="B184" s="3" t="s">
        <v>865</v>
      </c>
      <c r="C184" s="3" t="s">
        <v>459</v>
      </c>
      <c r="D184" s="3">
        <v>6</v>
      </c>
      <c r="E184" s="3" t="s">
        <v>1068</v>
      </c>
      <c r="F184" s="10" t="s">
        <v>1075</v>
      </c>
      <c r="G184" s="3" t="s">
        <v>585</v>
      </c>
      <c r="H184" s="3">
        <v>30</v>
      </c>
      <c r="I184" s="6">
        <v>1</v>
      </c>
      <c r="J184" s="3">
        <v>29</v>
      </c>
      <c r="K184" s="6" t="s">
        <v>548</v>
      </c>
      <c r="M184" s="3" t="str">
        <f>IF(IFERROR(VLOOKUP($E184,Monográficos!$C$2:$E$362,9,FALSE),0)=0,"",VLOOKUP($E184,Monográficos!$C$2:$E$362,9,FALSE))</f>
        <v/>
      </c>
      <c r="N184" s="3" t="str">
        <f>IF(IFERROR(VLOOKUP($E184,Monográficos!$C$2:$E$362,10,FALSE),0)=0,"",VLOOKUP($E184,Monográficos!$C$2:$E$362,10,FALSE))</f>
        <v/>
      </c>
      <c r="O184" s="3" t="str">
        <f>IF(IFERROR(VLOOKUP($E184,Monográficos!$C$2:$E$362,11,FALSE),0)=0,"",VLOOKUP($E184,Monográficos!$C$2:$E$362,11,FALSE))</f>
        <v/>
      </c>
    </row>
    <row r="185" spans="1:15" ht="31.5" x14ac:dyDescent="0.25">
      <c r="A185" s="3" t="s">
        <v>803</v>
      </c>
      <c r="B185" s="3" t="s">
        <v>865</v>
      </c>
      <c r="C185" s="3" t="s">
        <v>459</v>
      </c>
      <c r="D185" s="3">
        <v>7</v>
      </c>
      <c r="E185" s="3" t="s">
        <v>1076</v>
      </c>
      <c r="F185" s="10" t="s">
        <v>1077</v>
      </c>
      <c r="G185" s="3" t="s">
        <v>585</v>
      </c>
      <c r="H185" s="3">
        <v>90</v>
      </c>
      <c r="I185" s="6">
        <v>11</v>
      </c>
      <c r="J185" s="3">
        <v>79</v>
      </c>
      <c r="K185" s="6" t="s">
        <v>548</v>
      </c>
      <c r="M185" s="3" t="str">
        <f>IF(IFERROR(VLOOKUP($E185,Monográficos!$C$2:$E$362,9,FALSE),0)=0,"",VLOOKUP($E185,Monográficos!$C$2:$E$362,9,FALSE))</f>
        <v/>
      </c>
      <c r="N185" s="3" t="str">
        <f>IF(IFERROR(VLOOKUP($E185,Monográficos!$C$2:$E$362,10,FALSE),0)=0,"",VLOOKUP($E185,Monográficos!$C$2:$E$362,10,FALSE))</f>
        <v/>
      </c>
      <c r="O185" s="3" t="str">
        <f>IF(IFERROR(VLOOKUP($E185,Monográficos!$C$2:$E$362,11,FALSE),0)=0,"",VLOOKUP($E185,Monográficos!$C$2:$E$362,11,FALSE))</f>
        <v/>
      </c>
    </row>
    <row r="186" spans="1:15" x14ac:dyDescent="0.25">
      <c r="A186" s="3" t="s">
        <v>803</v>
      </c>
      <c r="B186" s="3" t="s">
        <v>865</v>
      </c>
      <c r="C186" s="3" t="s">
        <v>459</v>
      </c>
      <c r="D186" s="3">
        <v>8</v>
      </c>
      <c r="E186" s="3" t="s">
        <v>1078</v>
      </c>
      <c r="F186" s="10" t="s">
        <v>1079</v>
      </c>
      <c r="G186" s="3" t="s">
        <v>585</v>
      </c>
      <c r="H186" s="3">
        <v>60</v>
      </c>
      <c r="I186" s="6">
        <v>7</v>
      </c>
      <c r="J186" s="3">
        <v>53</v>
      </c>
      <c r="K186" s="6" t="s">
        <v>548</v>
      </c>
      <c r="M186" s="3" t="str">
        <f>IF(IFERROR(VLOOKUP($E186,Monográficos!$C$2:$E$362,9,FALSE),0)=0,"",VLOOKUP($E186,Monográficos!$C$2:$E$362,9,FALSE))</f>
        <v/>
      </c>
      <c r="N186" s="3" t="str">
        <f>IF(IFERROR(VLOOKUP($E186,Monográficos!$C$2:$E$362,10,FALSE),0)=0,"",VLOOKUP($E186,Monográficos!$C$2:$E$362,10,FALSE))</f>
        <v/>
      </c>
      <c r="O186" s="3" t="str">
        <f>IF(IFERROR(VLOOKUP($E186,Monográficos!$C$2:$E$362,11,FALSE),0)=0,"",VLOOKUP($E186,Monográficos!$C$2:$E$362,11,FALSE))</f>
        <v/>
      </c>
    </row>
    <row r="187" spans="1:15" x14ac:dyDescent="0.25">
      <c r="A187" t="s">
        <v>803</v>
      </c>
      <c r="B187" t="s">
        <v>865</v>
      </c>
      <c r="C187" t="s">
        <v>1696</v>
      </c>
      <c r="D187" s="1">
        <v>0</v>
      </c>
      <c r="E187" s="4" t="s">
        <v>1696</v>
      </c>
      <c r="F187" s="9" t="s">
        <v>1697</v>
      </c>
      <c r="G187" s="3" t="s">
        <v>585</v>
      </c>
      <c r="H187" s="6">
        <v>330</v>
      </c>
      <c r="M187" s="3" t="str">
        <f>IF(IFERROR(VLOOKUP($E187,Monográficos!$C$2:$E$362,9,FALSE),0)=0,"",VLOOKUP($E187,Monográficos!$C$2:$E$362,9,FALSE))</f>
        <v/>
      </c>
      <c r="N187" s="3" t="str">
        <f>IF(IFERROR(VLOOKUP($E187,Monográficos!$C$2:$E$362,10,FALSE),0)=0,"",VLOOKUP($E187,Monográficos!$C$2:$E$362,10,FALSE))</f>
        <v/>
      </c>
      <c r="O187" s="3" t="str">
        <f>IF(IFERROR(VLOOKUP($E187,Monográficos!$C$2:$E$362,11,FALSE),0)=0,"",VLOOKUP($E187,Monográficos!$C$2:$E$362,11,FALSE))</f>
        <v/>
      </c>
    </row>
    <row r="188" spans="1:15" x14ac:dyDescent="0.25">
      <c r="A188" s="3" t="s">
        <v>803</v>
      </c>
      <c r="B188" s="3" t="s">
        <v>865</v>
      </c>
      <c r="C188" s="3" t="s">
        <v>461</v>
      </c>
      <c r="D188" s="3">
        <v>0</v>
      </c>
      <c r="E188" s="4" t="s">
        <v>461</v>
      </c>
      <c r="F188" s="9" t="s">
        <v>545</v>
      </c>
      <c r="G188" s="9" t="s">
        <v>585</v>
      </c>
      <c r="H188" s="9">
        <v>290</v>
      </c>
      <c r="I188" s="9">
        <v>8</v>
      </c>
      <c r="J188" s="9">
        <v>202</v>
      </c>
      <c r="K188" s="9">
        <v>80</v>
      </c>
      <c r="M188" s="3" t="str">
        <f>IF(IFERROR(VLOOKUP($E188,Monográficos!$C$2:$E$362,9,FALSE),0)=0,"",VLOOKUP($E188,Monográficos!$C$2:$E$362,9,FALSE))</f>
        <v/>
      </c>
      <c r="N188" s="3" t="str">
        <f>IF(IFERROR(VLOOKUP($E188,Monográficos!$C$2:$E$362,10,FALSE),0)=0,"",VLOOKUP($E188,Monográficos!$C$2:$E$362,10,FALSE))</f>
        <v/>
      </c>
      <c r="O188" s="3" t="str">
        <f>IF(IFERROR(VLOOKUP($E188,Monográficos!$C$2:$E$362,11,FALSE),0)=0,"",VLOOKUP($E188,Monográficos!$C$2:$E$362,11,FALSE))</f>
        <v/>
      </c>
    </row>
    <row r="189" spans="1:15" x14ac:dyDescent="0.25">
      <c r="A189" s="3" t="s">
        <v>803</v>
      </c>
      <c r="B189" s="3" t="s">
        <v>865</v>
      </c>
      <c r="C189" s="3" t="s">
        <v>461</v>
      </c>
      <c r="D189" s="3">
        <v>1</v>
      </c>
      <c r="E189" s="3" t="s">
        <v>1080</v>
      </c>
      <c r="F189" s="10" t="s">
        <v>1081</v>
      </c>
      <c r="G189" s="3" t="s">
        <v>585</v>
      </c>
      <c r="H189" s="3">
        <v>120</v>
      </c>
      <c r="I189" s="6">
        <v>5</v>
      </c>
      <c r="J189" s="3">
        <v>115</v>
      </c>
      <c r="K189" s="6" t="s">
        <v>548</v>
      </c>
      <c r="M189" s="3" t="str">
        <f>IF(IFERROR(VLOOKUP($E189,Monográficos!$C$2:$E$362,9,FALSE),0)=0,"",VLOOKUP($E189,Monográficos!$C$2:$E$362,9,FALSE))</f>
        <v/>
      </c>
      <c r="N189" s="3" t="str">
        <f>IF(IFERROR(VLOOKUP($E189,Monográficos!$C$2:$E$362,10,FALSE),0)=0,"",VLOOKUP($E189,Monográficos!$C$2:$E$362,10,FALSE))</f>
        <v/>
      </c>
      <c r="O189" s="3" t="str">
        <f>IF(IFERROR(VLOOKUP($E189,Monográficos!$C$2:$E$362,11,FALSE),0)=0,"",VLOOKUP($E189,Monográficos!$C$2:$E$362,11,FALSE))</f>
        <v/>
      </c>
    </row>
    <row r="190" spans="1:15" x14ac:dyDescent="0.25">
      <c r="A190" s="3" t="s">
        <v>803</v>
      </c>
      <c r="B190" s="3" t="s">
        <v>865</v>
      </c>
      <c r="C190" s="3" t="s">
        <v>461</v>
      </c>
      <c r="D190" s="3">
        <v>2</v>
      </c>
      <c r="E190" s="3" t="s">
        <v>1068</v>
      </c>
      <c r="F190" s="10" t="s">
        <v>1075</v>
      </c>
      <c r="G190" s="3" t="s">
        <v>585</v>
      </c>
      <c r="H190" s="3">
        <v>30</v>
      </c>
      <c r="I190" s="6">
        <v>1</v>
      </c>
      <c r="J190" s="3">
        <v>29</v>
      </c>
      <c r="K190" s="6" t="s">
        <v>548</v>
      </c>
      <c r="M190" s="3" t="str">
        <f>IF(IFERROR(VLOOKUP($E190,Monográficos!$C$2:$E$362,9,FALSE),0)=0,"",VLOOKUP($E190,Monográficos!$C$2:$E$362,9,FALSE))</f>
        <v/>
      </c>
      <c r="N190" s="3" t="str">
        <f>IF(IFERROR(VLOOKUP($E190,Monográficos!$C$2:$E$362,10,FALSE),0)=0,"",VLOOKUP($E190,Monográficos!$C$2:$E$362,10,FALSE))</f>
        <v/>
      </c>
      <c r="O190" s="3" t="str">
        <f>IF(IFERROR(VLOOKUP($E190,Monográficos!$C$2:$E$362,11,FALSE),0)=0,"",VLOOKUP($E190,Monográficos!$C$2:$E$362,11,FALSE))</f>
        <v/>
      </c>
    </row>
    <row r="191" spans="1:15" x14ac:dyDescent="0.25">
      <c r="A191" s="3" t="s">
        <v>803</v>
      </c>
      <c r="B191" s="3" t="s">
        <v>865</v>
      </c>
      <c r="C191" s="3" t="s">
        <v>461</v>
      </c>
      <c r="D191" s="3">
        <v>3</v>
      </c>
      <c r="E191" s="3" t="s">
        <v>1082</v>
      </c>
      <c r="F191" s="10" t="s">
        <v>1083</v>
      </c>
      <c r="G191" s="3" t="s">
        <v>585</v>
      </c>
      <c r="H191" s="3">
        <v>30</v>
      </c>
      <c r="I191" s="6">
        <v>3</v>
      </c>
      <c r="J191" s="3">
        <v>27</v>
      </c>
      <c r="K191" s="6" t="s">
        <v>548</v>
      </c>
      <c r="M191" s="3" t="str">
        <f>IF(IFERROR(VLOOKUP($E191,Monográficos!$C$2:$E$362,9,FALSE),0)=0,"",VLOOKUP($E191,Monográficos!$C$2:$E$362,9,FALSE))</f>
        <v/>
      </c>
      <c r="N191" s="3" t="str">
        <f>IF(IFERROR(VLOOKUP($E191,Monográficos!$C$2:$E$362,10,FALSE),0)=0,"",VLOOKUP($E191,Monográficos!$C$2:$E$362,10,FALSE))</f>
        <v/>
      </c>
      <c r="O191" s="3" t="str">
        <f>IF(IFERROR(VLOOKUP($E191,Monográficos!$C$2:$E$362,11,FALSE),0)=0,"",VLOOKUP($E191,Monográficos!$C$2:$E$362,11,FALSE))</f>
        <v/>
      </c>
    </row>
    <row r="192" spans="1:15" x14ac:dyDescent="0.25">
      <c r="A192" s="3" t="s">
        <v>803</v>
      </c>
      <c r="B192" s="3" t="s">
        <v>865</v>
      </c>
      <c r="C192" s="3" t="s">
        <v>461</v>
      </c>
      <c r="D192" s="3">
        <v>4</v>
      </c>
      <c r="E192" s="3" t="s">
        <v>1084</v>
      </c>
      <c r="F192" s="10" t="s">
        <v>1085</v>
      </c>
      <c r="G192" s="3" t="s">
        <v>585</v>
      </c>
      <c r="H192" s="3">
        <v>60</v>
      </c>
      <c r="I192" s="6">
        <v>1</v>
      </c>
      <c r="J192" s="3">
        <v>59</v>
      </c>
      <c r="K192" s="6" t="s">
        <v>548</v>
      </c>
      <c r="M192" s="3" t="str">
        <f>IF(IFERROR(VLOOKUP($E192,Monográficos!$C$2:$E$362,9,FALSE),0)=0,"",VLOOKUP($E192,Monográficos!$C$2:$E$362,9,FALSE))</f>
        <v/>
      </c>
      <c r="N192" s="3" t="str">
        <f>IF(IFERROR(VLOOKUP($E192,Monográficos!$C$2:$E$362,10,FALSE),0)=0,"",VLOOKUP($E192,Monográficos!$C$2:$E$362,10,FALSE))</f>
        <v/>
      </c>
      <c r="O192" s="3" t="str">
        <f>IF(IFERROR(VLOOKUP($E192,Monográficos!$C$2:$E$362,11,FALSE),0)=0,"",VLOOKUP($E192,Monográficos!$C$2:$E$362,11,FALSE))</f>
        <v/>
      </c>
    </row>
    <row r="193" spans="1:15" x14ac:dyDescent="0.25">
      <c r="A193" s="3" t="s">
        <v>803</v>
      </c>
      <c r="B193" s="3" t="s">
        <v>865</v>
      </c>
      <c r="C193" s="3" t="s">
        <v>461</v>
      </c>
      <c r="D193" s="3">
        <v>5</v>
      </c>
      <c r="E193" s="3" t="s">
        <v>1086</v>
      </c>
      <c r="F193" s="10" t="s">
        <v>1087</v>
      </c>
      <c r="G193" s="3" t="s">
        <v>585</v>
      </c>
      <c r="H193" s="3">
        <v>120</v>
      </c>
      <c r="I193" s="6">
        <v>3</v>
      </c>
      <c r="J193" s="3">
        <v>117</v>
      </c>
      <c r="K193" s="6" t="s">
        <v>548</v>
      </c>
      <c r="M193" s="3" t="str">
        <f>IF(IFERROR(VLOOKUP($E193,Monográficos!$C$2:$E$362,9,FALSE),0)=0,"",VLOOKUP($E193,Monográficos!$C$2:$E$362,9,FALSE))</f>
        <v/>
      </c>
      <c r="N193" s="3" t="str">
        <f>IF(IFERROR(VLOOKUP($E193,Monográficos!$C$2:$E$362,10,FALSE),0)=0,"",VLOOKUP($E193,Monográficos!$C$2:$E$362,10,FALSE))</f>
        <v/>
      </c>
      <c r="O193" s="3" t="str">
        <f>IF(IFERROR(VLOOKUP($E193,Monográficos!$C$2:$E$362,11,FALSE),0)=0,"",VLOOKUP($E193,Monográficos!$C$2:$E$362,11,FALSE))</f>
        <v/>
      </c>
    </row>
    <row r="194" spans="1:15" x14ac:dyDescent="0.25">
      <c r="A194" s="3" t="s">
        <v>803</v>
      </c>
      <c r="B194" s="3" t="s">
        <v>865</v>
      </c>
      <c r="C194" s="3" t="s">
        <v>461</v>
      </c>
      <c r="D194" s="3">
        <v>6</v>
      </c>
      <c r="E194" s="3" t="s">
        <v>1068</v>
      </c>
      <c r="F194" s="10" t="s">
        <v>1075</v>
      </c>
      <c r="G194" s="3" t="s">
        <v>585</v>
      </c>
      <c r="H194" s="3">
        <v>30</v>
      </c>
      <c r="I194" s="6">
        <v>1</v>
      </c>
      <c r="J194" s="3">
        <v>29</v>
      </c>
      <c r="K194" s="6" t="s">
        <v>548</v>
      </c>
      <c r="M194" s="3" t="str">
        <f>IF(IFERROR(VLOOKUP($E194,Monográficos!$C$2:$E$362,9,FALSE),0)=0,"",VLOOKUP($E194,Monográficos!$C$2:$E$362,9,FALSE))</f>
        <v/>
      </c>
      <c r="N194" s="3" t="str">
        <f>IF(IFERROR(VLOOKUP($E194,Monográficos!$C$2:$E$362,10,FALSE),0)=0,"",VLOOKUP($E194,Monográficos!$C$2:$E$362,10,FALSE))</f>
        <v/>
      </c>
      <c r="O194" s="3" t="str">
        <f>IF(IFERROR(VLOOKUP($E194,Monográficos!$C$2:$E$362,11,FALSE),0)=0,"",VLOOKUP($E194,Monográficos!$C$2:$E$362,11,FALSE))</f>
        <v/>
      </c>
    </row>
    <row r="195" spans="1:15" x14ac:dyDescent="0.25">
      <c r="A195" s="3" t="s">
        <v>803</v>
      </c>
      <c r="B195" s="3" t="s">
        <v>865</v>
      </c>
      <c r="C195" s="3" t="s">
        <v>461</v>
      </c>
      <c r="D195" s="3">
        <v>7</v>
      </c>
      <c r="E195" s="3" t="s">
        <v>1088</v>
      </c>
      <c r="F195" s="10" t="s">
        <v>1089</v>
      </c>
      <c r="G195" s="3" t="s">
        <v>585</v>
      </c>
      <c r="H195" s="3">
        <v>30</v>
      </c>
      <c r="I195" s="6">
        <v>1</v>
      </c>
      <c r="J195" s="3">
        <v>29</v>
      </c>
      <c r="K195" s="6" t="s">
        <v>548</v>
      </c>
      <c r="M195" s="3" t="str">
        <f>IF(IFERROR(VLOOKUP($E195,Monográficos!$C$2:$E$362,9,FALSE),0)=0,"",VLOOKUP($E195,Monográficos!$C$2:$E$362,9,FALSE))</f>
        <v/>
      </c>
      <c r="N195" s="3" t="str">
        <f>IF(IFERROR(VLOOKUP($E195,Monográficos!$C$2:$E$362,10,FALSE),0)=0,"",VLOOKUP($E195,Monográficos!$C$2:$E$362,10,FALSE))</f>
        <v/>
      </c>
      <c r="O195" s="3" t="str">
        <f>IF(IFERROR(VLOOKUP($E195,Monográficos!$C$2:$E$362,11,FALSE),0)=0,"",VLOOKUP($E195,Monográficos!$C$2:$E$362,11,FALSE))</f>
        <v/>
      </c>
    </row>
    <row r="196" spans="1:15" x14ac:dyDescent="0.25">
      <c r="A196" s="3" t="s">
        <v>803</v>
      </c>
      <c r="B196" s="3" t="s">
        <v>865</v>
      </c>
      <c r="C196" s="3" t="s">
        <v>461</v>
      </c>
      <c r="D196" s="3">
        <v>8</v>
      </c>
      <c r="E196" s="3" t="s">
        <v>1090</v>
      </c>
      <c r="F196" s="10" t="s">
        <v>1091</v>
      </c>
      <c r="G196" s="3" t="s">
        <v>585</v>
      </c>
      <c r="H196" s="3">
        <v>60</v>
      </c>
      <c r="I196" s="6">
        <v>1</v>
      </c>
      <c r="J196" s="3">
        <v>59</v>
      </c>
      <c r="K196" s="6" t="s">
        <v>548</v>
      </c>
      <c r="M196" s="3" t="str">
        <f>IF(IFERROR(VLOOKUP($E196,Monográficos!$C$2:$E$362,9,FALSE),0)=0,"",VLOOKUP($E196,Monográficos!$C$2:$E$362,9,FALSE))</f>
        <v/>
      </c>
      <c r="N196" s="3" t="str">
        <f>IF(IFERROR(VLOOKUP($E196,Monográficos!$C$2:$E$362,10,FALSE),0)=0,"",VLOOKUP($E196,Monográficos!$C$2:$E$362,10,FALSE))</f>
        <v/>
      </c>
      <c r="O196" s="3" t="str">
        <f>IF(IFERROR(VLOOKUP($E196,Monográficos!$C$2:$E$362,11,FALSE),0)=0,"",VLOOKUP($E196,Monográficos!$C$2:$E$362,11,FALSE))</f>
        <v/>
      </c>
    </row>
    <row r="197" spans="1:15" x14ac:dyDescent="0.25">
      <c r="A197" s="3" t="s">
        <v>803</v>
      </c>
      <c r="B197" s="3" t="s">
        <v>865</v>
      </c>
      <c r="C197" s="3" t="s">
        <v>458</v>
      </c>
      <c r="D197" s="3">
        <v>0</v>
      </c>
      <c r="E197" s="4" t="s">
        <v>458</v>
      </c>
      <c r="F197" s="9" t="s">
        <v>531</v>
      </c>
      <c r="G197" s="9" t="s">
        <v>585</v>
      </c>
      <c r="H197" s="9">
        <v>250</v>
      </c>
      <c r="I197" s="9">
        <v>12</v>
      </c>
      <c r="J197" s="9">
        <v>198</v>
      </c>
      <c r="K197" s="9">
        <v>40</v>
      </c>
      <c r="M197" s="3" t="str">
        <f>IF(IFERROR(VLOOKUP($E197,Monográficos!$C$2:$E$362,9,FALSE),0)=0,"",VLOOKUP($E197,Monográficos!$C$2:$E$362,9,FALSE))</f>
        <v/>
      </c>
      <c r="N197" s="3" t="str">
        <f>IF(IFERROR(VLOOKUP($E197,Monográficos!$C$2:$E$362,10,FALSE),0)=0,"",VLOOKUP($E197,Monográficos!$C$2:$E$362,10,FALSE))</f>
        <v/>
      </c>
      <c r="O197" s="3" t="str">
        <f>IF(IFERROR(VLOOKUP($E197,Monográficos!$C$2:$E$362,11,FALSE),0)=0,"",VLOOKUP($E197,Monográficos!$C$2:$E$362,11,FALSE))</f>
        <v/>
      </c>
    </row>
    <row r="198" spans="1:15" x14ac:dyDescent="0.25">
      <c r="A198" s="3" t="s">
        <v>803</v>
      </c>
      <c r="B198" s="3" t="s">
        <v>865</v>
      </c>
      <c r="C198" s="3" t="s">
        <v>458</v>
      </c>
      <c r="D198" s="3">
        <v>1</v>
      </c>
      <c r="E198" s="3" t="s">
        <v>1092</v>
      </c>
      <c r="F198" s="10" t="s">
        <v>1093</v>
      </c>
      <c r="G198" s="3" t="s">
        <v>585</v>
      </c>
      <c r="H198" s="3">
        <v>120</v>
      </c>
      <c r="I198" s="6">
        <v>6</v>
      </c>
      <c r="J198" s="3">
        <v>114</v>
      </c>
      <c r="K198" s="6" t="s">
        <v>548</v>
      </c>
      <c r="M198" s="3" t="str">
        <f>IF(IFERROR(VLOOKUP($E198,Monográficos!$C$2:$E$362,9,FALSE),0)=0,"",VLOOKUP($E198,Monográficos!$C$2:$E$362,9,FALSE))</f>
        <v/>
      </c>
      <c r="N198" s="3" t="str">
        <f>IF(IFERROR(VLOOKUP($E198,Monográficos!$C$2:$E$362,10,FALSE),0)=0,"",VLOOKUP($E198,Monográficos!$C$2:$E$362,10,FALSE))</f>
        <v/>
      </c>
      <c r="O198" s="3" t="str">
        <f>IF(IFERROR(VLOOKUP($E198,Monográficos!$C$2:$E$362,11,FALSE),0)=0,"",VLOOKUP($E198,Monográficos!$C$2:$E$362,11,FALSE))</f>
        <v/>
      </c>
    </row>
    <row r="199" spans="1:15" x14ac:dyDescent="0.25">
      <c r="A199" s="3" t="s">
        <v>803</v>
      </c>
      <c r="B199" s="3" t="s">
        <v>865</v>
      </c>
      <c r="C199" s="3" t="s">
        <v>458</v>
      </c>
      <c r="D199" s="3">
        <v>2</v>
      </c>
      <c r="E199" s="3" t="s">
        <v>1094</v>
      </c>
      <c r="F199" s="10" t="s">
        <v>1093</v>
      </c>
      <c r="G199" s="3" t="s">
        <v>585</v>
      </c>
      <c r="H199" s="3">
        <v>30</v>
      </c>
      <c r="I199" s="6">
        <v>4</v>
      </c>
      <c r="J199" s="3">
        <v>26</v>
      </c>
      <c r="K199" s="6" t="s">
        <v>548</v>
      </c>
      <c r="M199" s="3" t="str">
        <f>IF(IFERROR(VLOOKUP($E199,Monográficos!$C$2:$E$362,9,FALSE),0)=0,"",VLOOKUP($E199,Monográficos!$C$2:$E$362,9,FALSE))</f>
        <v/>
      </c>
      <c r="N199" s="3" t="str">
        <f>IF(IFERROR(VLOOKUP($E199,Monográficos!$C$2:$E$362,10,FALSE),0)=0,"",VLOOKUP($E199,Monográficos!$C$2:$E$362,10,FALSE))</f>
        <v/>
      </c>
      <c r="O199" s="3" t="str">
        <f>IF(IFERROR(VLOOKUP($E199,Monográficos!$C$2:$E$362,11,FALSE),0)=0,"",VLOOKUP($E199,Monográficos!$C$2:$E$362,11,FALSE))</f>
        <v/>
      </c>
    </row>
    <row r="200" spans="1:15" x14ac:dyDescent="0.25">
      <c r="A200" s="3" t="s">
        <v>803</v>
      </c>
      <c r="B200" s="3" t="s">
        <v>865</v>
      </c>
      <c r="C200" s="3" t="s">
        <v>458</v>
      </c>
      <c r="D200" s="3">
        <v>3</v>
      </c>
      <c r="E200" s="3" t="s">
        <v>1068</v>
      </c>
      <c r="F200" s="10" t="s">
        <v>1075</v>
      </c>
      <c r="G200" s="3" t="s">
        <v>585</v>
      </c>
      <c r="H200" s="3">
        <v>90</v>
      </c>
      <c r="I200" s="6">
        <v>2</v>
      </c>
      <c r="J200" s="3">
        <v>88</v>
      </c>
      <c r="K200" s="6" t="s">
        <v>548</v>
      </c>
      <c r="M200" s="3" t="str">
        <f>IF(IFERROR(VLOOKUP($E200,Monográficos!$C$2:$E$362,9,FALSE),0)=0,"",VLOOKUP($E200,Monográficos!$C$2:$E$362,9,FALSE))</f>
        <v/>
      </c>
      <c r="N200" s="3" t="str">
        <f>IF(IFERROR(VLOOKUP($E200,Monográficos!$C$2:$E$362,10,FALSE),0)=0,"",VLOOKUP($E200,Monográficos!$C$2:$E$362,10,FALSE))</f>
        <v/>
      </c>
      <c r="O200" s="3" t="str">
        <f>IF(IFERROR(VLOOKUP($E200,Monográficos!$C$2:$E$362,11,FALSE),0)=0,"",VLOOKUP($E200,Monográficos!$C$2:$E$362,11,FALSE))</f>
        <v/>
      </c>
    </row>
    <row r="201" spans="1:15" x14ac:dyDescent="0.25">
      <c r="A201" s="3" t="s">
        <v>803</v>
      </c>
      <c r="B201" s="3" t="s">
        <v>865</v>
      </c>
      <c r="C201" s="3" t="s">
        <v>458</v>
      </c>
      <c r="D201" s="3">
        <v>4</v>
      </c>
      <c r="E201" s="3" t="s">
        <v>1095</v>
      </c>
      <c r="F201" s="10" t="s">
        <v>1096</v>
      </c>
      <c r="G201" s="3" t="s">
        <v>585</v>
      </c>
      <c r="H201" s="3">
        <v>90</v>
      </c>
      <c r="I201" s="6">
        <v>6</v>
      </c>
      <c r="J201" s="3">
        <v>84</v>
      </c>
      <c r="K201" s="6" t="s">
        <v>548</v>
      </c>
      <c r="M201" s="3" t="str">
        <f>IF(IFERROR(VLOOKUP($E201,Monográficos!$C$2:$E$362,9,FALSE),0)=0,"",VLOOKUP($E201,Monográficos!$C$2:$E$362,9,FALSE))</f>
        <v/>
      </c>
      <c r="N201" s="3" t="str">
        <f>IF(IFERROR(VLOOKUP($E201,Monográficos!$C$2:$E$362,10,FALSE),0)=0,"",VLOOKUP($E201,Monográficos!$C$2:$E$362,10,FALSE))</f>
        <v/>
      </c>
      <c r="O201" s="3" t="str">
        <f>IF(IFERROR(VLOOKUP($E201,Monográficos!$C$2:$E$362,11,FALSE),0)=0,"",VLOOKUP($E201,Monográficos!$C$2:$E$362,11,FALSE))</f>
        <v/>
      </c>
    </row>
    <row r="202" spans="1:15" x14ac:dyDescent="0.25">
      <c r="A202" t="s">
        <v>803</v>
      </c>
      <c r="B202" t="s">
        <v>865</v>
      </c>
      <c r="C202" t="s">
        <v>1694</v>
      </c>
      <c r="D202" s="1">
        <v>0</v>
      </c>
      <c r="E202" s="4" t="s">
        <v>1694</v>
      </c>
      <c r="F202" s="9" t="s">
        <v>1695</v>
      </c>
      <c r="G202" s="3" t="s">
        <v>585</v>
      </c>
      <c r="H202" s="6">
        <v>730</v>
      </c>
      <c r="M202" s="3" t="str">
        <f>IF(IFERROR(VLOOKUP($E202,Monográficos!$C$2:$E$362,9,FALSE),0)=0,"",VLOOKUP($E202,Monográficos!$C$2:$E$362,9,FALSE))</f>
        <v/>
      </c>
      <c r="N202" s="3" t="str">
        <f>IF(IFERROR(VLOOKUP($E202,Monográficos!$C$2:$E$362,10,FALSE),0)=0,"",VLOOKUP($E202,Monográficos!$C$2:$E$362,10,FALSE))</f>
        <v/>
      </c>
      <c r="O202" s="3" t="str">
        <f>IF(IFERROR(VLOOKUP($E202,Monográficos!$C$2:$E$362,11,FALSE),0)=0,"",VLOOKUP($E202,Monográficos!$C$2:$E$362,11,FALSE))</f>
        <v/>
      </c>
    </row>
    <row r="203" spans="1:15" x14ac:dyDescent="0.25">
      <c r="A203" s="3" t="s">
        <v>803</v>
      </c>
      <c r="B203" s="3" t="s">
        <v>865</v>
      </c>
      <c r="C203" s="3" t="s">
        <v>464</v>
      </c>
      <c r="D203" s="3">
        <v>0</v>
      </c>
      <c r="E203" s="4" t="s">
        <v>464</v>
      </c>
      <c r="F203" s="9" t="s">
        <v>542</v>
      </c>
      <c r="G203" s="9" t="s">
        <v>585</v>
      </c>
      <c r="H203" s="9">
        <v>640</v>
      </c>
      <c r="I203" s="9">
        <v>41</v>
      </c>
      <c r="J203" s="9">
        <v>519</v>
      </c>
      <c r="K203" s="9">
        <v>80</v>
      </c>
      <c r="M203" s="3" t="str">
        <f>IF(IFERROR(VLOOKUP($E203,Monográficos!$C$2:$E$362,9,FALSE),0)=0,"",VLOOKUP($E203,Monográficos!$C$2:$E$362,9,FALSE))</f>
        <v/>
      </c>
      <c r="N203" s="3" t="str">
        <f>IF(IFERROR(VLOOKUP($E203,Monográficos!$C$2:$E$362,10,FALSE),0)=0,"",VLOOKUP($E203,Monográficos!$C$2:$E$362,10,FALSE))</f>
        <v/>
      </c>
      <c r="O203" s="3" t="str">
        <f>IF(IFERROR(VLOOKUP($E203,Monográficos!$C$2:$E$362,11,FALSE),0)=0,"",VLOOKUP($E203,Monográficos!$C$2:$E$362,11,FALSE))</f>
        <v/>
      </c>
    </row>
    <row r="204" spans="1:15" x14ac:dyDescent="0.25">
      <c r="A204" s="3" t="s">
        <v>803</v>
      </c>
      <c r="B204" s="3" t="s">
        <v>865</v>
      </c>
      <c r="C204" s="3" t="s">
        <v>464</v>
      </c>
      <c r="D204" s="3">
        <v>1</v>
      </c>
      <c r="E204" s="3" t="s">
        <v>1097</v>
      </c>
      <c r="F204" s="10" t="s">
        <v>1102</v>
      </c>
      <c r="G204" s="3" t="s">
        <v>585</v>
      </c>
      <c r="H204" s="3">
        <v>70</v>
      </c>
      <c r="I204" s="6">
        <v>4</v>
      </c>
      <c r="J204" s="3">
        <v>66</v>
      </c>
      <c r="K204" s="6" t="s">
        <v>548</v>
      </c>
      <c r="M204" s="3" t="str">
        <f>IF(IFERROR(VLOOKUP($E204,Monográficos!$C$2:$E$362,9,FALSE),0)=0,"",VLOOKUP($E204,Monográficos!$C$2:$E$362,9,FALSE))</f>
        <v/>
      </c>
      <c r="N204" s="3" t="str">
        <f>IF(IFERROR(VLOOKUP($E204,Monográficos!$C$2:$E$362,10,FALSE),0)=0,"",VLOOKUP($E204,Monográficos!$C$2:$E$362,10,FALSE))</f>
        <v/>
      </c>
      <c r="O204" s="3" t="str">
        <f>IF(IFERROR(VLOOKUP($E204,Monográficos!$C$2:$E$362,11,FALSE),0)=0,"",VLOOKUP($E204,Monográficos!$C$2:$E$362,11,FALSE))</f>
        <v/>
      </c>
    </row>
    <row r="205" spans="1:15" x14ac:dyDescent="0.25">
      <c r="A205" s="3" t="s">
        <v>803</v>
      </c>
      <c r="B205" s="3" t="s">
        <v>865</v>
      </c>
      <c r="C205" s="3" t="s">
        <v>464</v>
      </c>
      <c r="D205" s="3">
        <v>2</v>
      </c>
      <c r="E205" s="3" t="s">
        <v>1098</v>
      </c>
      <c r="F205" s="10" t="s">
        <v>1103</v>
      </c>
      <c r="G205" s="3" t="s">
        <v>585</v>
      </c>
      <c r="H205" s="3">
        <v>80</v>
      </c>
      <c r="I205" s="6">
        <v>7</v>
      </c>
      <c r="J205" s="3">
        <v>73</v>
      </c>
      <c r="K205" s="6" t="s">
        <v>548</v>
      </c>
      <c r="M205" s="3" t="str">
        <f>IF(IFERROR(VLOOKUP($E205,Monográficos!$C$2:$E$362,9,FALSE),0)=0,"",VLOOKUP($E205,Monográficos!$C$2:$E$362,9,FALSE))</f>
        <v/>
      </c>
      <c r="N205" s="3" t="str">
        <f>IF(IFERROR(VLOOKUP($E205,Monográficos!$C$2:$E$362,10,FALSE),0)=0,"",VLOOKUP($E205,Monográficos!$C$2:$E$362,10,FALSE))</f>
        <v/>
      </c>
      <c r="O205" s="3" t="str">
        <f>IF(IFERROR(VLOOKUP($E205,Monográficos!$C$2:$E$362,11,FALSE),0)=0,"",VLOOKUP($E205,Monográficos!$C$2:$E$362,11,FALSE))</f>
        <v/>
      </c>
    </row>
    <row r="206" spans="1:15" x14ac:dyDescent="0.25">
      <c r="A206" s="3" t="s">
        <v>803</v>
      </c>
      <c r="B206" s="3" t="s">
        <v>865</v>
      </c>
      <c r="C206" s="3" t="s">
        <v>464</v>
      </c>
      <c r="D206" s="3">
        <v>3</v>
      </c>
      <c r="E206" s="3" t="s">
        <v>1099</v>
      </c>
      <c r="F206" s="10" t="s">
        <v>1268</v>
      </c>
      <c r="G206" s="3" t="s">
        <v>585</v>
      </c>
      <c r="H206" s="3">
        <v>90</v>
      </c>
      <c r="I206" s="6">
        <v>12</v>
      </c>
      <c r="J206" s="3">
        <v>78</v>
      </c>
      <c r="K206" s="6" t="s">
        <v>548</v>
      </c>
      <c r="M206" s="3" t="str">
        <f>IF(IFERROR(VLOOKUP($E206,Monográficos!$C$2:$E$362,9,FALSE),0)=0,"",VLOOKUP($E206,Monográficos!$C$2:$E$362,9,FALSE))</f>
        <v/>
      </c>
      <c r="N206" s="3" t="str">
        <f>IF(IFERROR(VLOOKUP($E206,Monográficos!$C$2:$E$362,10,FALSE),0)=0,"",VLOOKUP($E206,Monográficos!$C$2:$E$362,10,FALSE))</f>
        <v/>
      </c>
      <c r="O206" s="3" t="str">
        <f>IF(IFERROR(VLOOKUP($E206,Monográficos!$C$2:$E$362,11,FALSE),0)=0,"",VLOOKUP($E206,Monográficos!$C$2:$E$362,11,FALSE))</f>
        <v/>
      </c>
    </row>
    <row r="207" spans="1:15" x14ac:dyDescent="0.25">
      <c r="A207" s="3" t="s">
        <v>803</v>
      </c>
      <c r="B207" s="3" t="s">
        <v>865</v>
      </c>
      <c r="C207" s="3" t="s">
        <v>464</v>
      </c>
      <c r="D207" s="3">
        <v>4</v>
      </c>
      <c r="E207" s="3" t="s">
        <v>1100</v>
      </c>
      <c r="F207" s="10" t="s">
        <v>1104</v>
      </c>
      <c r="G207" s="3" t="s">
        <v>585</v>
      </c>
      <c r="H207" s="3">
        <v>50</v>
      </c>
      <c r="I207" s="6">
        <v>5</v>
      </c>
      <c r="J207" s="3">
        <v>45</v>
      </c>
      <c r="K207" s="6" t="s">
        <v>548</v>
      </c>
      <c r="M207" s="3" t="str">
        <f>IF(IFERROR(VLOOKUP($E207,Monográficos!$C$2:$E$362,9,FALSE),0)=0,"",VLOOKUP($E207,Monográficos!$C$2:$E$362,9,FALSE))</f>
        <v/>
      </c>
      <c r="N207" s="3" t="str">
        <f>IF(IFERROR(VLOOKUP($E207,Monográficos!$C$2:$E$362,10,FALSE),0)=0,"",VLOOKUP($E207,Monográficos!$C$2:$E$362,10,FALSE))</f>
        <v/>
      </c>
      <c r="O207" s="3" t="str">
        <f>IF(IFERROR(VLOOKUP($E207,Monográficos!$C$2:$E$362,11,FALSE),0)=0,"",VLOOKUP($E207,Monográficos!$C$2:$E$362,11,FALSE))</f>
        <v/>
      </c>
    </row>
    <row r="208" spans="1:15" x14ac:dyDescent="0.25">
      <c r="A208" s="3" t="s">
        <v>803</v>
      </c>
      <c r="B208" s="3" t="s">
        <v>865</v>
      </c>
      <c r="C208" s="3" t="s">
        <v>464</v>
      </c>
      <c r="D208" s="3">
        <v>5</v>
      </c>
      <c r="E208" s="3" t="s">
        <v>1101</v>
      </c>
      <c r="F208" s="10" t="s">
        <v>1105</v>
      </c>
      <c r="G208" s="3" t="s">
        <v>585</v>
      </c>
      <c r="H208" s="3">
        <v>120</v>
      </c>
      <c r="I208" s="6">
        <v>2</v>
      </c>
      <c r="J208" s="3">
        <v>118</v>
      </c>
      <c r="K208" s="6" t="s">
        <v>548</v>
      </c>
      <c r="M208" s="3" t="str">
        <f>IF(IFERROR(VLOOKUP($E208,Monográficos!$C$2:$E$362,9,FALSE),0)=0,"",VLOOKUP($E208,Monográficos!$C$2:$E$362,9,FALSE))</f>
        <v/>
      </c>
      <c r="N208" s="3" t="str">
        <f>IF(IFERROR(VLOOKUP($E208,Monográficos!$C$2:$E$362,10,FALSE),0)=0,"",VLOOKUP($E208,Monográficos!$C$2:$E$362,10,FALSE))</f>
        <v/>
      </c>
      <c r="O208" s="3" t="str">
        <f>IF(IFERROR(VLOOKUP($E208,Monográficos!$C$2:$E$362,11,FALSE),0)=0,"",VLOOKUP($E208,Monográficos!$C$2:$E$362,11,FALSE))</f>
        <v/>
      </c>
    </row>
    <row r="209" spans="1:15" x14ac:dyDescent="0.25">
      <c r="A209" s="3" t="s">
        <v>803</v>
      </c>
      <c r="B209" s="3" t="s">
        <v>865</v>
      </c>
      <c r="C209" s="3" t="s">
        <v>464</v>
      </c>
      <c r="D209" s="3">
        <v>6</v>
      </c>
      <c r="E209" s="3" t="s">
        <v>1106</v>
      </c>
      <c r="F209" s="10" t="s">
        <v>1107</v>
      </c>
      <c r="G209" s="3" t="s">
        <v>585</v>
      </c>
      <c r="H209" s="3">
        <v>90</v>
      </c>
      <c r="I209" s="6">
        <v>1</v>
      </c>
      <c r="J209" s="3">
        <v>89</v>
      </c>
      <c r="K209" s="6" t="s">
        <v>548</v>
      </c>
      <c r="M209" s="3" t="str">
        <f>IF(IFERROR(VLOOKUP($E209,Monográficos!$C$2:$E$362,9,FALSE),0)=0,"",VLOOKUP($E209,Monográficos!$C$2:$E$362,9,FALSE))</f>
        <v/>
      </c>
      <c r="N209" s="3" t="str">
        <f>IF(IFERROR(VLOOKUP($E209,Monográficos!$C$2:$E$362,10,FALSE),0)=0,"",VLOOKUP($E209,Monográficos!$C$2:$E$362,10,FALSE))</f>
        <v/>
      </c>
      <c r="O209" s="3" t="str">
        <f>IF(IFERROR(VLOOKUP($E209,Monográficos!$C$2:$E$362,11,FALSE),0)=0,"",VLOOKUP($E209,Monográficos!$C$2:$E$362,11,FALSE))</f>
        <v/>
      </c>
    </row>
    <row r="210" spans="1:15" x14ac:dyDescent="0.25">
      <c r="A210" s="3" t="s">
        <v>803</v>
      </c>
      <c r="B210" s="3" t="s">
        <v>865</v>
      </c>
      <c r="C210" s="3" t="s">
        <v>464</v>
      </c>
      <c r="D210" s="3">
        <v>7</v>
      </c>
      <c r="E210" s="3" t="s">
        <v>1108</v>
      </c>
      <c r="F210" s="10" t="s">
        <v>1109</v>
      </c>
      <c r="G210" s="3" t="s">
        <v>585</v>
      </c>
      <c r="H210" s="3">
        <v>30</v>
      </c>
      <c r="I210" s="6">
        <v>1</v>
      </c>
      <c r="J210" s="3">
        <v>29</v>
      </c>
      <c r="K210" s="6" t="s">
        <v>548</v>
      </c>
      <c r="M210" s="3" t="str">
        <f>IF(IFERROR(VLOOKUP($E210,Monográficos!$C$2:$E$362,9,FALSE),0)=0,"",VLOOKUP($E210,Monográficos!$C$2:$E$362,9,FALSE))</f>
        <v/>
      </c>
      <c r="N210" s="3" t="str">
        <f>IF(IFERROR(VLOOKUP($E210,Monográficos!$C$2:$E$362,10,FALSE),0)=0,"",VLOOKUP($E210,Monográficos!$C$2:$E$362,10,FALSE))</f>
        <v/>
      </c>
      <c r="O210" s="3" t="str">
        <f>IF(IFERROR(VLOOKUP($E210,Monográficos!$C$2:$E$362,11,FALSE),0)=0,"",VLOOKUP($E210,Monográficos!$C$2:$E$362,11,FALSE))</f>
        <v/>
      </c>
    </row>
    <row r="211" spans="1:15" x14ac:dyDescent="0.25">
      <c r="A211" s="3" t="s">
        <v>803</v>
      </c>
      <c r="B211" s="3" t="s">
        <v>865</v>
      </c>
      <c r="C211" s="3" t="s">
        <v>464</v>
      </c>
      <c r="D211" s="3">
        <v>8</v>
      </c>
      <c r="E211" s="3" t="s">
        <v>1110</v>
      </c>
      <c r="F211" s="10" t="s">
        <v>1124</v>
      </c>
      <c r="G211" s="3" t="s">
        <v>585</v>
      </c>
      <c r="H211" s="3">
        <v>60</v>
      </c>
      <c r="I211" s="6">
        <v>2</v>
      </c>
      <c r="J211" s="3">
        <v>58</v>
      </c>
      <c r="K211" s="6" t="s">
        <v>548</v>
      </c>
      <c r="M211" s="3" t="str">
        <f>IF(IFERROR(VLOOKUP($E211,Monográficos!$C$2:$E$362,9,FALSE),0)=0,"",VLOOKUP($E211,Monográficos!$C$2:$E$362,9,FALSE))</f>
        <v/>
      </c>
      <c r="N211" s="3" t="str">
        <f>IF(IFERROR(VLOOKUP($E211,Monográficos!$C$2:$E$362,10,FALSE),0)=0,"",VLOOKUP($E211,Monográficos!$C$2:$E$362,10,FALSE))</f>
        <v/>
      </c>
      <c r="O211" s="3" t="str">
        <f>IF(IFERROR(VLOOKUP($E211,Monográficos!$C$2:$E$362,11,FALSE),0)=0,"",VLOOKUP($E211,Monográficos!$C$2:$E$362,11,FALSE))</f>
        <v/>
      </c>
    </row>
    <row r="212" spans="1:15" x14ac:dyDescent="0.25">
      <c r="A212" s="3" t="s">
        <v>803</v>
      </c>
      <c r="B212" s="3" t="s">
        <v>865</v>
      </c>
      <c r="C212" s="3" t="s">
        <v>464</v>
      </c>
      <c r="D212" s="3">
        <v>9</v>
      </c>
      <c r="E212" s="3" t="s">
        <v>1111</v>
      </c>
      <c r="F212" s="10" t="s">
        <v>1125</v>
      </c>
      <c r="G212" s="3" t="s">
        <v>585</v>
      </c>
      <c r="H212" s="3">
        <v>90</v>
      </c>
      <c r="I212" s="6">
        <v>9</v>
      </c>
      <c r="J212" s="3">
        <v>81</v>
      </c>
      <c r="K212" s="6" t="s">
        <v>548</v>
      </c>
      <c r="M212" s="3" t="str">
        <f>IF(IFERROR(VLOOKUP($E212,Monográficos!$C$2:$E$362,9,FALSE),0)=0,"",VLOOKUP($E212,Monográficos!$C$2:$E$362,9,FALSE))</f>
        <v/>
      </c>
      <c r="N212" s="3" t="str">
        <f>IF(IFERROR(VLOOKUP($E212,Monográficos!$C$2:$E$362,10,FALSE),0)=0,"",VLOOKUP($E212,Monográficos!$C$2:$E$362,10,FALSE))</f>
        <v/>
      </c>
      <c r="O212" s="3" t="str">
        <f>IF(IFERROR(VLOOKUP($E212,Monográficos!$C$2:$E$362,11,FALSE),0)=0,"",VLOOKUP($E212,Monográficos!$C$2:$E$362,11,FALSE))</f>
        <v/>
      </c>
    </row>
    <row r="213" spans="1:15" x14ac:dyDescent="0.25">
      <c r="A213" s="3" t="s">
        <v>803</v>
      </c>
      <c r="B213" s="3" t="s">
        <v>865</v>
      </c>
      <c r="C213" s="3" t="s">
        <v>465</v>
      </c>
      <c r="D213" s="3">
        <v>0</v>
      </c>
      <c r="E213" s="4" t="s">
        <v>465</v>
      </c>
      <c r="F213" s="9" t="s">
        <v>541</v>
      </c>
      <c r="G213" s="9" t="s">
        <v>585</v>
      </c>
      <c r="H213" s="9">
        <v>580</v>
      </c>
      <c r="I213" s="9">
        <v>33</v>
      </c>
      <c r="J213" s="9">
        <v>586</v>
      </c>
      <c r="K213" s="9">
        <v>80</v>
      </c>
      <c r="M213" s="3" t="str">
        <f>IF(IFERROR(VLOOKUP($E213,Monográficos!$C$2:$E$362,9,FALSE),0)=0,"",VLOOKUP($E213,Monográficos!$C$2:$E$362,9,FALSE))</f>
        <v/>
      </c>
      <c r="N213" s="3" t="str">
        <f>IF(IFERROR(VLOOKUP($E213,Monográficos!$C$2:$E$362,10,FALSE),0)=0,"",VLOOKUP($E213,Monográficos!$C$2:$E$362,10,FALSE))</f>
        <v/>
      </c>
      <c r="O213" s="3" t="str">
        <f>IF(IFERROR(VLOOKUP($E213,Monográficos!$C$2:$E$362,11,FALSE),0)=0,"",VLOOKUP($E213,Monográficos!$C$2:$E$362,11,FALSE))</f>
        <v/>
      </c>
    </row>
    <row r="214" spans="1:15" x14ac:dyDescent="0.25">
      <c r="A214" s="3" t="s">
        <v>803</v>
      </c>
      <c r="B214" s="3" t="s">
        <v>865</v>
      </c>
      <c r="C214" s="3" t="s">
        <v>465</v>
      </c>
      <c r="D214" s="3">
        <v>1</v>
      </c>
      <c r="E214" s="3" t="s">
        <v>1112</v>
      </c>
      <c r="F214" s="10" t="s">
        <v>1113</v>
      </c>
      <c r="G214" s="3" t="s">
        <v>585</v>
      </c>
      <c r="H214" s="3">
        <v>130</v>
      </c>
      <c r="I214" s="6">
        <v>3</v>
      </c>
      <c r="J214" s="3">
        <v>127</v>
      </c>
      <c r="K214" s="6" t="s">
        <v>548</v>
      </c>
      <c r="M214" s="3" t="str">
        <f>IF(IFERROR(VLOOKUP($E214,Monográficos!$C$2:$E$362,9,FALSE),0)=0,"",VLOOKUP($E214,Monográficos!$C$2:$E$362,9,FALSE))</f>
        <v/>
      </c>
      <c r="N214" s="3" t="str">
        <f>IF(IFERROR(VLOOKUP($E214,Monográficos!$C$2:$E$362,10,FALSE),0)=0,"",VLOOKUP($E214,Monográficos!$C$2:$E$362,10,FALSE))</f>
        <v/>
      </c>
      <c r="O214" s="3" t="str">
        <f>IF(IFERROR(VLOOKUP($E214,Monográficos!$C$2:$E$362,11,FALSE),0)=0,"",VLOOKUP($E214,Monográficos!$C$2:$E$362,11,FALSE))</f>
        <v/>
      </c>
    </row>
    <row r="215" spans="1:15" x14ac:dyDescent="0.25">
      <c r="A215" s="3" t="s">
        <v>803</v>
      </c>
      <c r="B215" s="3" t="s">
        <v>865</v>
      </c>
      <c r="C215" s="3" t="s">
        <v>465</v>
      </c>
      <c r="D215" s="3">
        <v>2</v>
      </c>
      <c r="E215" s="3" t="s">
        <v>1114</v>
      </c>
      <c r="F215" s="10" t="s">
        <v>1117</v>
      </c>
      <c r="G215" s="3" t="s">
        <v>585</v>
      </c>
      <c r="H215" s="3">
        <v>40</v>
      </c>
      <c r="I215" s="6">
        <v>1</v>
      </c>
      <c r="J215" s="3">
        <v>39</v>
      </c>
      <c r="K215" s="6" t="s">
        <v>548</v>
      </c>
      <c r="M215" s="3" t="str">
        <f>IF(IFERROR(VLOOKUP($E215,Monográficos!$C$2:$E$362,9,FALSE),0)=0,"",VLOOKUP($E215,Monográficos!$C$2:$E$362,9,FALSE))</f>
        <v/>
      </c>
      <c r="N215" s="3" t="str">
        <f>IF(IFERROR(VLOOKUP($E215,Monográficos!$C$2:$E$362,10,FALSE),0)=0,"",VLOOKUP($E215,Monográficos!$C$2:$E$362,10,FALSE))</f>
        <v/>
      </c>
      <c r="O215" s="3" t="str">
        <f>IF(IFERROR(VLOOKUP($E215,Monográficos!$C$2:$E$362,11,FALSE),0)=0,"",VLOOKUP($E215,Monográficos!$C$2:$E$362,11,FALSE))</f>
        <v/>
      </c>
    </row>
    <row r="216" spans="1:15" x14ac:dyDescent="0.25">
      <c r="A216" s="3" t="s">
        <v>803</v>
      </c>
      <c r="B216" s="3" t="s">
        <v>865</v>
      </c>
      <c r="C216" s="3" t="s">
        <v>465</v>
      </c>
      <c r="D216" s="3">
        <v>3</v>
      </c>
      <c r="E216" s="3" t="s">
        <v>1115</v>
      </c>
      <c r="F216" s="10" t="s">
        <v>1118</v>
      </c>
      <c r="G216" s="3" t="s">
        <v>585</v>
      </c>
      <c r="H216" s="3">
        <v>50</v>
      </c>
      <c r="I216" s="6">
        <v>1</v>
      </c>
      <c r="J216" s="3">
        <v>49</v>
      </c>
      <c r="K216" s="6" t="s">
        <v>548</v>
      </c>
      <c r="M216" s="3" t="str">
        <f>IF(IFERROR(VLOOKUP($E216,Monográficos!$C$2:$E$362,9,FALSE),0)=0,"",VLOOKUP($E216,Monográficos!$C$2:$E$362,9,FALSE))</f>
        <v/>
      </c>
      <c r="N216" s="3" t="str">
        <f>IF(IFERROR(VLOOKUP($E216,Monográficos!$C$2:$E$362,10,FALSE),0)=0,"",VLOOKUP($E216,Monográficos!$C$2:$E$362,10,FALSE))</f>
        <v/>
      </c>
      <c r="O216" s="3" t="str">
        <f>IF(IFERROR(VLOOKUP($E216,Monográficos!$C$2:$E$362,11,FALSE),0)=0,"",VLOOKUP($E216,Monográficos!$C$2:$E$362,11,FALSE))</f>
        <v/>
      </c>
    </row>
    <row r="217" spans="1:15" x14ac:dyDescent="0.25">
      <c r="A217" s="3" t="s">
        <v>803</v>
      </c>
      <c r="B217" s="3" t="s">
        <v>865</v>
      </c>
      <c r="C217" s="3" t="s">
        <v>465</v>
      </c>
      <c r="D217" s="3">
        <v>4</v>
      </c>
      <c r="E217" s="3" t="s">
        <v>1116</v>
      </c>
      <c r="F217" s="10" t="s">
        <v>1119</v>
      </c>
      <c r="G217" s="3" t="s">
        <v>585</v>
      </c>
      <c r="H217" s="3">
        <v>40</v>
      </c>
      <c r="I217" s="6">
        <v>1</v>
      </c>
      <c r="J217" s="3">
        <v>39</v>
      </c>
      <c r="K217" s="6" t="s">
        <v>548</v>
      </c>
      <c r="M217" s="3" t="str">
        <f>IF(IFERROR(VLOOKUP($E217,Monográficos!$C$2:$E$362,9,FALSE),0)=0,"",VLOOKUP($E217,Monográficos!$C$2:$E$362,9,FALSE))</f>
        <v/>
      </c>
      <c r="N217" s="3" t="str">
        <f>IF(IFERROR(VLOOKUP($E217,Monográficos!$C$2:$E$362,10,FALSE),0)=0,"",VLOOKUP($E217,Monográficos!$C$2:$E$362,10,FALSE))</f>
        <v/>
      </c>
      <c r="O217" s="3" t="str">
        <f>IF(IFERROR(VLOOKUP($E217,Monográficos!$C$2:$E$362,11,FALSE),0)=0,"",VLOOKUP($E217,Monográficos!$C$2:$E$362,11,FALSE))</f>
        <v/>
      </c>
    </row>
    <row r="218" spans="1:15" x14ac:dyDescent="0.25">
      <c r="A218" s="3" t="s">
        <v>803</v>
      </c>
      <c r="B218" s="3" t="s">
        <v>865</v>
      </c>
      <c r="C218" s="3" t="s">
        <v>465</v>
      </c>
      <c r="D218" s="3">
        <v>5</v>
      </c>
      <c r="E218" s="3" t="s">
        <v>1099</v>
      </c>
      <c r="F218" s="10" t="s">
        <v>1268</v>
      </c>
      <c r="G218" s="3" t="s">
        <v>585</v>
      </c>
      <c r="H218" s="3">
        <v>90</v>
      </c>
      <c r="I218" s="6">
        <v>12</v>
      </c>
      <c r="J218" s="3">
        <v>78</v>
      </c>
      <c r="K218" s="6" t="s">
        <v>548</v>
      </c>
      <c r="M218" s="3" t="str">
        <f>IF(IFERROR(VLOOKUP($E218,Monográficos!$C$2:$E$362,9,FALSE),0)=0,"",VLOOKUP($E218,Monográficos!$C$2:$E$362,9,FALSE))</f>
        <v/>
      </c>
      <c r="N218" s="3" t="str">
        <f>IF(IFERROR(VLOOKUP($E218,Monográficos!$C$2:$E$362,10,FALSE),0)=0,"",VLOOKUP($E218,Monográficos!$C$2:$E$362,10,FALSE))</f>
        <v/>
      </c>
      <c r="O218" s="3" t="str">
        <f>IF(IFERROR(VLOOKUP($E218,Monográficos!$C$2:$E$362,11,FALSE),0)=0,"",VLOOKUP($E218,Monográficos!$C$2:$E$362,11,FALSE))</f>
        <v/>
      </c>
    </row>
    <row r="219" spans="1:15" x14ac:dyDescent="0.25">
      <c r="A219" s="3" t="s">
        <v>803</v>
      </c>
      <c r="B219" s="3" t="s">
        <v>865</v>
      </c>
      <c r="C219" s="3" t="s">
        <v>465</v>
      </c>
      <c r="D219" s="3">
        <v>6</v>
      </c>
      <c r="E219" s="3" t="s">
        <v>1120</v>
      </c>
      <c r="F219" s="10" t="s">
        <v>1121</v>
      </c>
      <c r="G219" s="3" t="s">
        <v>585</v>
      </c>
      <c r="H219" s="3">
        <v>50</v>
      </c>
      <c r="I219" s="6">
        <v>5</v>
      </c>
      <c r="J219" s="3">
        <v>45</v>
      </c>
      <c r="K219" s="6" t="s">
        <v>548</v>
      </c>
      <c r="M219" s="3" t="str">
        <f>IF(IFERROR(VLOOKUP($E219,Monográficos!$C$2:$E$362,9,FALSE),0)=0,"",VLOOKUP($E219,Monográficos!$C$2:$E$362,9,FALSE))</f>
        <v/>
      </c>
      <c r="N219" s="3" t="str">
        <f>IF(IFERROR(VLOOKUP($E219,Monográficos!$C$2:$E$362,10,FALSE),0)=0,"",VLOOKUP($E219,Monográficos!$C$2:$E$362,10,FALSE))</f>
        <v/>
      </c>
      <c r="O219" s="3" t="str">
        <f>IF(IFERROR(VLOOKUP($E219,Monográficos!$C$2:$E$362,11,FALSE),0)=0,"",VLOOKUP($E219,Monográficos!$C$2:$E$362,11,FALSE))</f>
        <v/>
      </c>
    </row>
    <row r="220" spans="1:15" ht="16.5" customHeight="1" x14ac:dyDescent="0.25">
      <c r="A220" s="3" t="s">
        <v>803</v>
      </c>
      <c r="B220" s="3" t="s">
        <v>865</v>
      </c>
      <c r="C220" s="3" t="s">
        <v>465</v>
      </c>
      <c r="D220" s="3">
        <v>7</v>
      </c>
      <c r="E220" s="3" t="s">
        <v>1122</v>
      </c>
      <c r="F220" s="10" t="s">
        <v>1123</v>
      </c>
      <c r="G220" s="3" t="s">
        <v>585</v>
      </c>
      <c r="H220" s="3">
        <v>80</v>
      </c>
      <c r="I220" s="6">
        <v>2</v>
      </c>
      <c r="J220" s="3">
        <v>78</v>
      </c>
      <c r="K220" s="6" t="s">
        <v>548</v>
      </c>
      <c r="M220" s="3" t="str">
        <f>IF(IFERROR(VLOOKUP($E220,Monográficos!$C$2:$E$362,9,FALSE),0)=0,"",VLOOKUP($E220,Monográficos!$C$2:$E$362,9,FALSE))</f>
        <v/>
      </c>
      <c r="N220" s="3" t="str">
        <f>IF(IFERROR(VLOOKUP($E220,Monográficos!$C$2:$E$362,10,FALSE),0)=0,"",VLOOKUP($E220,Monográficos!$C$2:$E$362,10,FALSE))</f>
        <v/>
      </c>
      <c r="O220" s="3" t="str">
        <f>IF(IFERROR(VLOOKUP($E220,Monográficos!$C$2:$E$362,11,FALSE),0)=0,"",VLOOKUP($E220,Monográficos!$C$2:$E$362,11,FALSE))</f>
        <v/>
      </c>
    </row>
    <row r="221" spans="1:15" x14ac:dyDescent="0.25">
      <c r="A221" s="3" t="s">
        <v>803</v>
      </c>
      <c r="B221" s="3" t="s">
        <v>865</v>
      </c>
      <c r="C221" s="3" t="s">
        <v>465</v>
      </c>
      <c r="D221" s="3">
        <v>8</v>
      </c>
      <c r="E221" s="3" t="s">
        <v>1110</v>
      </c>
      <c r="F221" s="10" t="s">
        <v>1124</v>
      </c>
      <c r="G221" s="3" t="s">
        <v>585</v>
      </c>
      <c r="H221" s="3">
        <v>60</v>
      </c>
      <c r="I221" s="6">
        <v>2</v>
      </c>
      <c r="J221" s="3">
        <v>58</v>
      </c>
      <c r="K221" s="6" t="s">
        <v>548</v>
      </c>
      <c r="M221" s="3" t="str">
        <f>IF(IFERROR(VLOOKUP($E221,Monográficos!$C$2:$E$362,9,FALSE),0)=0,"",VLOOKUP($E221,Monográficos!$C$2:$E$362,9,FALSE))</f>
        <v/>
      </c>
      <c r="N221" s="3" t="str">
        <f>IF(IFERROR(VLOOKUP($E221,Monográficos!$C$2:$E$362,10,FALSE),0)=0,"",VLOOKUP($E221,Monográficos!$C$2:$E$362,10,FALSE))</f>
        <v/>
      </c>
      <c r="O221" s="3" t="str">
        <f>IF(IFERROR(VLOOKUP($E221,Monográficos!$C$2:$E$362,11,FALSE),0)=0,"",VLOOKUP($E221,Monográficos!$C$2:$E$362,11,FALSE))</f>
        <v/>
      </c>
    </row>
    <row r="222" spans="1:15" x14ac:dyDescent="0.25">
      <c r="A222" s="3" t="s">
        <v>803</v>
      </c>
      <c r="B222" s="3" t="s">
        <v>865</v>
      </c>
      <c r="C222" s="3" t="s">
        <v>465</v>
      </c>
      <c r="D222" s="3">
        <v>9</v>
      </c>
      <c r="E222" s="3" t="s">
        <v>1111</v>
      </c>
      <c r="F222" s="10" t="s">
        <v>1125</v>
      </c>
      <c r="G222" s="3" t="s">
        <v>585</v>
      </c>
      <c r="H222" s="3">
        <v>90</v>
      </c>
      <c r="I222" s="6">
        <v>9</v>
      </c>
      <c r="J222" s="3">
        <v>81</v>
      </c>
      <c r="K222" s="6" t="s">
        <v>548</v>
      </c>
      <c r="M222" s="3" t="str">
        <f>IF(IFERROR(VLOOKUP($E222,Monográficos!$C$2:$E$362,9,FALSE),0)=0,"",VLOOKUP($E222,Monográficos!$C$2:$E$362,9,FALSE))</f>
        <v/>
      </c>
      <c r="N222" s="3" t="str">
        <f>IF(IFERROR(VLOOKUP($E222,Monográficos!$C$2:$E$362,10,FALSE),0)=0,"",VLOOKUP($E222,Monográficos!$C$2:$E$362,10,FALSE))</f>
        <v/>
      </c>
      <c r="O222" s="3" t="str">
        <f>IF(IFERROR(VLOOKUP($E222,Monográficos!$C$2:$E$362,11,FALSE),0)=0,"",VLOOKUP($E222,Monográficos!$C$2:$E$362,11,FALSE))</f>
        <v/>
      </c>
    </row>
    <row r="223" spans="1:15" x14ac:dyDescent="0.25">
      <c r="A223" t="s">
        <v>803</v>
      </c>
      <c r="B223" t="s">
        <v>1382</v>
      </c>
      <c r="C223" t="s">
        <v>1698</v>
      </c>
      <c r="D223" s="1">
        <v>0</v>
      </c>
      <c r="E223" s="4" t="s">
        <v>1698</v>
      </c>
      <c r="F223" s="9" t="s">
        <v>1699</v>
      </c>
      <c r="G223" s="3" t="s">
        <v>585</v>
      </c>
      <c r="H223" s="6">
        <v>570</v>
      </c>
      <c r="M223" s="3" t="str">
        <f>IF(IFERROR(VLOOKUP($E223,Monográficos!$C$2:$E$362,9,FALSE),0)=0,"",VLOOKUP($E223,Monográficos!$C$2:$E$362,9,FALSE))</f>
        <v/>
      </c>
      <c r="N223" s="3" t="str">
        <f>IF(IFERROR(VLOOKUP($E223,Monográficos!$C$2:$E$362,10,FALSE),0)=0,"",VLOOKUP($E223,Monográficos!$C$2:$E$362,10,FALSE))</f>
        <v/>
      </c>
      <c r="O223" s="3" t="str">
        <f>IF(IFERROR(VLOOKUP($E223,Monográficos!$C$2:$E$362,11,FALSE),0)=0,"",VLOOKUP($E223,Monográficos!$C$2:$E$362,11,FALSE))</f>
        <v/>
      </c>
    </row>
    <row r="224" spans="1:15" x14ac:dyDescent="0.25">
      <c r="A224" t="s">
        <v>1700</v>
      </c>
      <c r="B224" t="s">
        <v>1701</v>
      </c>
      <c r="C224" t="s">
        <v>1702</v>
      </c>
      <c r="D224" s="1">
        <v>0</v>
      </c>
      <c r="E224" s="4" t="s">
        <v>1702</v>
      </c>
      <c r="F224" s="9" t="s">
        <v>1703</v>
      </c>
      <c r="G224" s="3" t="s">
        <v>585</v>
      </c>
      <c r="H224" s="6">
        <v>480</v>
      </c>
      <c r="M224" s="3" t="str">
        <f>IF(IFERROR(VLOOKUP($E224,Monográficos!$C$2:$E$362,9,FALSE),0)=0,"",VLOOKUP($E224,Monográficos!$C$2:$E$362,9,FALSE))</f>
        <v/>
      </c>
      <c r="N224" s="3" t="str">
        <f>IF(IFERROR(VLOOKUP($E224,Monográficos!$C$2:$E$362,10,FALSE),0)=0,"",VLOOKUP($E224,Monográficos!$C$2:$E$362,10,FALSE))</f>
        <v/>
      </c>
      <c r="O224" s="3" t="str">
        <f>IF(IFERROR(VLOOKUP($E224,Monográficos!$C$2:$E$362,11,FALSE),0)=0,"",VLOOKUP($E224,Monográficos!$C$2:$E$362,11,FALSE))</f>
        <v/>
      </c>
    </row>
    <row r="225" spans="1:15" x14ac:dyDescent="0.25">
      <c r="A225" s="3" t="s">
        <v>804</v>
      </c>
      <c r="B225" s="3" t="s">
        <v>872</v>
      </c>
      <c r="C225" s="3" t="s">
        <v>456</v>
      </c>
      <c r="D225" s="3">
        <v>0</v>
      </c>
      <c r="E225" s="4" t="s">
        <v>456</v>
      </c>
      <c r="F225" s="9" t="s">
        <v>1282</v>
      </c>
      <c r="G225" s="9" t="s">
        <v>585</v>
      </c>
      <c r="H225" s="9">
        <v>300</v>
      </c>
      <c r="I225" s="9">
        <v>54</v>
      </c>
      <c r="J225" s="9">
        <v>251</v>
      </c>
      <c r="K225" s="9">
        <v>40</v>
      </c>
      <c r="M225" s="3" t="str">
        <f>IF(IFERROR(VLOOKUP($E225,Monográficos!$C$2:$E$362,9,FALSE),0)=0,"",VLOOKUP($E225,Monográficos!$C$2:$E$362,9,FALSE))</f>
        <v/>
      </c>
      <c r="N225" s="3" t="str">
        <f>IF(IFERROR(VLOOKUP($E225,Monográficos!$C$2:$E$362,10,FALSE),0)=0,"",VLOOKUP($E225,Monográficos!$C$2:$E$362,10,FALSE))</f>
        <v/>
      </c>
      <c r="O225" s="3" t="str">
        <f>IF(IFERROR(VLOOKUP($E225,Monográficos!$C$2:$E$362,11,FALSE),0)=0,"",VLOOKUP($E225,Monográficos!$C$2:$E$362,11,FALSE))</f>
        <v/>
      </c>
    </row>
    <row r="226" spans="1:15" x14ac:dyDescent="0.25">
      <c r="A226" s="3" t="s">
        <v>804</v>
      </c>
      <c r="B226" s="3" t="s">
        <v>872</v>
      </c>
      <c r="C226" s="3" t="s">
        <v>456</v>
      </c>
      <c r="D226" s="3">
        <v>1</v>
      </c>
      <c r="E226" s="3" t="s">
        <v>1135</v>
      </c>
      <c r="F226" s="10" t="s">
        <v>1136</v>
      </c>
      <c r="G226" s="3" t="s">
        <v>585</v>
      </c>
      <c r="H226" s="3">
        <v>50</v>
      </c>
      <c r="I226" s="6">
        <v>12</v>
      </c>
      <c r="J226" s="3">
        <v>38</v>
      </c>
      <c r="K226" s="6" t="s">
        <v>548</v>
      </c>
      <c r="M226" s="3" t="str">
        <f>IF(IFERROR(VLOOKUP($E226,Monográficos!$C$2:$E$362,9,FALSE),0)=0,"",VLOOKUP($E226,Monográficos!$C$2:$E$362,9,FALSE))</f>
        <v/>
      </c>
      <c r="N226" s="3" t="str">
        <f>IF(IFERROR(VLOOKUP($E226,Monográficos!$C$2:$E$362,10,FALSE),0)=0,"",VLOOKUP($E226,Monográficos!$C$2:$E$362,10,FALSE))</f>
        <v/>
      </c>
      <c r="O226" s="3" t="str">
        <f>IF(IFERROR(VLOOKUP($E226,Monográficos!$C$2:$E$362,11,FALSE),0)=0,"",VLOOKUP($E226,Monográficos!$C$2:$E$362,11,FALSE))</f>
        <v/>
      </c>
    </row>
    <row r="227" spans="1:15" x14ac:dyDescent="0.25">
      <c r="A227" s="3" t="s">
        <v>804</v>
      </c>
      <c r="B227" s="3" t="s">
        <v>872</v>
      </c>
      <c r="C227" s="3" t="s">
        <v>456</v>
      </c>
      <c r="D227" s="3">
        <v>2</v>
      </c>
      <c r="E227" s="3" t="s">
        <v>1137</v>
      </c>
      <c r="F227" s="10" t="s">
        <v>1138</v>
      </c>
      <c r="G227" s="3" t="s">
        <v>585</v>
      </c>
      <c r="H227" s="3">
        <v>110</v>
      </c>
      <c r="I227" s="6">
        <v>13</v>
      </c>
      <c r="J227" s="3">
        <v>97</v>
      </c>
      <c r="K227" s="6" t="s">
        <v>548</v>
      </c>
      <c r="M227" s="3" t="str">
        <f>IF(IFERROR(VLOOKUP($E227,Monográficos!$C$2:$E$362,9,FALSE),0)=0,"",VLOOKUP($E227,Monográficos!$C$2:$E$362,9,FALSE))</f>
        <v/>
      </c>
      <c r="N227" s="3" t="str">
        <f>IF(IFERROR(VLOOKUP($E227,Monográficos!$C$2:$E$362,10,FALSE),0)=0,"",VLOOKUP($E227,Monográficos!$C$2:$E$362,10,FALSE))</f>
        <v/>
      </c>
      <c r="O227" s="3" t="str">
        <f>IF(IFERROR(VLOOKUP($E227,Monográficos!$C$2:$E$362,11,FALSE),0)=0,"",VLOOKUP($E227,Monográficos!$C$2:$E$362,11,FALSE))</f>
        <v/>
      </c>
    </row>
    <row r="228" spans="1:15" ht="31.5" x14ac:dyDescent="0.25">
      <c r="A228" s="3" t="s">
        <v>804</v>
      </c>
      <c r="B228" s="3" t="s">
        <v>872</v>
      </c>
      <c r="C228" s="3" t="s">
        <v>456</v>
      </c>
      <c r="D228" s="3">
        <v>3</v>
      </c>
      <c r="E228" s="3" t="s">
        <v>1139</v>
      </c>
      <c r="F228" s="10" t="s">
        <v>1140</v>
      </c>
      <c r="G228" s="3" t="s">
        <v>585</v>
      </c>
      <c r="H228" s="3">
        <v>60</v>
      </c>
      <c r="I228" s="6">
        <v>12</v>
      </c>
      <c r="J228" s="3">
        <v>48</v>
      </c>
      <c r="K228" s="6" t="s">
        <v>548</v>
      </c>
      <c r="M228" s="3" t="str">
        <f>IF(IFERROR(VLOOKUP($E228,Monográficos!$C$2:$E$362,9,FALSE),0)=0,"",VLOOKUP($E228,Monográficos!$C$2:$E$362,9,FALSE))</f>
        <v/>
      </c>
      <c r="N228" s="3" t="str">
        <f>IF(IFERROR(VLOOKUP($E228,Monográficos!$C$2:$E$362,10,FALSE),0)=0,"",VLOOKUP($E228,Monográficos!$C$2:$E$362,10,FALSE))</f>
        <v/>
      </c>
      <c r="O228" s="3" t="str">
        <f>IF(IFERROR(VLOOKUP($E228,Monográficos!$C$2:$E$362,11,FALSE),0)=0,"",VLOOKUP($E228,Monográficos!$C$2:$E$362,11,FALSE))</f>
        <v/>
      </c>
    </row>
    <row r="229" spans="1:15" x14ac:dyDescent="0.25">
      <c r="A229" s="3" t="s">
        <v>804</v>
      </c>
      <c r="B229" s="3" t="s">
        <v>872</v>
      </c>
      <c r="C229" s="3" t="s">
        <v>456</v>
      </c>
      <c r="D229" s="3">
        <v>4</v>
      </c>
      <c r="E229" s="3" t="s">
        <v>1141</v>
      </c>
      <c r="F229" s="10" t="s">
        <v>1142</v>
      </c>
      <c r="G229" s="3" t="s">
        <v>585</v>
      </c>
      <c r="H229" s="3">
        <v>50</v>
      </c>
      <c r="I229" s="6">
        <v>1</v>
      </c>
      <c r="J229" s="3">
        <v>49</v>
      </c>
      <c r="K229" s="6" t="s">
        <v>548</v>
      </c>
      <c r="M229" s="3" t="str">
        <f>IF(IFERROR(VLOOKUP($E229,Monográficos!$C$2:$E$362,9,FALSE),0)=0,"",VLOOKUP($E229,Monográficos!$C$2:$E$362,9,FALSE))</f>
        <v/>
      </c>
      <c r="N229" s="3" t="str">
        <f>IF(IFERROR(VLOOKUP($E229,Monográficos!$C$2:$E$362,10,FALSE),0)=0,"",VLOOKUP($E229,Monográficos!$C$2:$E$362,10,FALSE))</f>
        <v/>
      </c>
      <c r="O229" s="3" t="str">
        <f>IF(IFERROR(VLOOKUP($E229,Monográficos!$C$2:$E$362,11,FALSE),0)=0,"",VLOOKUP($E229,Monográficos!$C$2:$E$362,11,FALSE))</f>
        <v/>
      </c>
    </row>
    <row r="230" spans="1:15" x14ac:dyDescent="0.25">
      <c r="A230" s="3" t="s">
        <v>804</v>
      </c>
      <c r="B230" s="3" t="s">
        <v>872</v>
      </c>
      <c r="C230" s="3" t="s">
        <v>456</v>
      </c>
      <c r="D230" s="3">
        <v>5</v>
      </c>
      <c r="E230" s="3" t="s">
        <v>1143</v>
      </c>
      <c r="F230" s="10" t="s">
        <v>1144</v>
      </c>
      <c r="G230" s="3" t="s">
        <v>585</v>
      </c>
      <c r="H230" s="3">
        <v>50</v>
      </c>
      <c r="I230" s="6">
        <v>12</v>
      </c>
      <c r="J230" s="3">
        <v>38</v>
      </c>
      <c r="K230" s="6" t="s">
        <v>548</v>
      </c>
      <c r="M230" s="3" t="str">
        <f>IF(IFERROR(VLOOKUP($E230,Monográficos!$C$2:$E$362,9,FALSE),0)=0,"",VLOOKUP($E230,Monográficos!$C$2:$E$362,9,FALSE))</f>
        <v/>
      </c>
      <c r="N230" s="3" t="str">
        <f>IF(IFERROR(VLOOKUP($E230,Monográficos!$C$2:$E$362,10,FALSE),0)=0,"",VLOOKUP($E230,Monográficos!$C$2:$E$362,10,FALSE))</f>
        <v/>
      </c>
      <c r="O230" s="3" t="str">
        <f>IF(IFERROR(VLOOKUP($E230,Monográficos!$C$2:$E$362,11,FALSE),0)=0,"",VLOOKUP($E230,Monográficos!$C$2:$E$362,11,FALSE))</f>
        <v/>
      </c>
    </row>
    <row r="231" spans="1:15" x14ac:dyDescent="0.25">
      <c r="A231" s="3" t="s">
        <v>804</v>
      </c>
      <c r="B231" s="3" t="s">
        <v>872</v>
      </c>
      <c r="C231" s="3" t="s">
        <v>456</v>
      </c>
      <c r="D231" s="3">
        <v>6</v>
      </c>
      <c r="E231" s="3" t="s">
        <v>749</v>
      </c>
      <c r="F231" s="10" t="s">
        <v>1267</v>
      </c>
      <c r="G231" s="3" t="s">
        <v>585</v>
      </c>
      <c r="H231" s="3">
        <v>50</v>
      </c>
      <c r="I231" s="6">
        <v>17</v>
      </c>
      <c r="J231" s="3">
        <v>33</v>
      </c>
      <c r="K231" s="6" t="s">
        <v>548</v>
      </c>
      <c r="M231" s="3" t="str">
        <f>IF(IFERROR(VLOOKUP($E231,Monográficos!$C$2:$E$362,9,FALSE),0)=0,"",VLOOKUP($E231,Monográficos!$C$2:$E$362,9,FALSE))</f>
        <v/>
      </c>
      <c r="N231" s="3" t="str">
        <f>IF(IFERROR(VLOOKUP($E231,Monográficos!$C$2:$E$362,10,FALSE),0)=0,"",VLOOKUP($E231,Monográficos!$C$2:$E$362,10,FALSE))</f>
        <v/>
      </c>
      <c r="O231" s="3" t="str">
        <f>IF(IFERROR(VLOOKUP($E231,Monográficos!$C$2:$E$362,11,FALSE),0)=0,"",VLOOKUP($E231,Monográficos!$C$2:$E$362,11,FALSE))</f>
        <v/>
      </c>
    </row>
    <row r="232" spans="1:15" x14ac:dyDescent="0.25">
      <c r="A232" s="3" t="s">
        <v>874</v>
      </c>
      <c r="B232" s="3" t="s">
        <v>875</v>
      </c>
      <c r="C232" s="3" t="s">
        <v>446</v>
      </c>
      <c r="D232" s="3">
        <v>0</v>
      </c>
      <c r="E232" s="4" t="s">
        <v>446</v>
      </c>
      <c r="F232" s="9" t="s">
        <v>470</v>
      </c>
      <c r="G232" s="9" t="s">
        <v>585</v>
      </c>
      <c r="H232" s="9">
        <v>560</v>
      </c>
      <c r="I232" s="9">
        <v>9</v>
      </c>
      <c r="J232" s="9">
        <v>471</v>
      </c>
      <c r="K232" s="9">
        <v>80</v>
      </c>
      <c r="M232" s="3" t="str">
        <f>IF(IFERROR(VLOOKUP($E232,Monográficos!$C$2:$E$362,9,FALSE),0)=0,"",VLOOKUP($E232,Monográficos!$C$2:$E$362,9,FALSE))</f>
        <v/>
      </c>
      <c r="N232" s="3" t="str">
        <f>IF(IFERROR(VLOOKUP($E232,Monográficos!$C$2:$E$362,10,FALSE),0)=0,"",VLOOKUP($E232,Monográficos!$C$2:$E$362,10,FALSE))</f>
        <v/>
      </c>
      <c r="O232" s="3" t="str">
        <f>IF(IFERROR(VLOOKUP($E232,Monográficos!$C$2:$E$362,11,FALSE),0)=0,"",VLOOKUP($E232,Monográficos!$C$2:$E$362,11,FALSE))</f>
        <v/>
      </c>
    </row>
    <row r="233" spans="1:15" x14ac:dyDescent="0.25">
      <c r="A233" s="3" t="s">
        <v>874</v>
      </c>
      <c r="B233" s="3" t="s">
        <v>875</v>
      </c>
      <c r="C233" s="3" t="s">
        <v>446</v>
      </c>
      <c r="D233" s="3">
        <v>1</v>
      </c>
      <c r="E233" s="3" t="s">
        <v>1126</v>
      </c>
      <c r="F233" s="10" t="s">
        <v>501</v>
      </c>
      <c r="G233" s="3" t="s">
        <v>585</v>
      </c>
      <c r="H233" s="3">
        <v>210</v>
      </c>
      <c r="I233" s="6">
        <v>4</v>
      </c>
      <c r="J233" s="3">
        <v>206</v>
      </c>
      <c r="K233" s="6" t="s">
        <v>548</v>
      </c>
      <c r="M233" s="3" t="str">
        <f>IF(IFERROR(VLOOKUP($E233,Monográficos!$C$2:$E$362,9,FALSE),0)=0,"",VLOOKUP($E233,Monográficos!$C$2:$E$362,9,FALSE))</f>
        <v/>
      </c>
      <c r="N233" s="3" t="str">
        <f>IF(IFERROR(VLOOKUP($E233,Monográficos!$C$2:$E$362,10,FALSE),0)=0,"",VLOOKUP($E233,Monográficos!$C$2:$E$362,10,FALSE))</f>
        <v/>
      </c>
      <c r="O233" s="3" t="str">
        <f>IF(IFERROR(VLOOKUP($E233,Monográficos!$C$2:$E$362,11,FALSE),0)=0,"",VLOOKUP($E233,Monográficos!$C$2:$E$362,11,FALSE))</f>
        <v/>
      </c>
    </row>
    <row r="234" spans="1:15" x14ac:dyDescent="0.25">
      <c r="A234" s="3" t="s">
        <v>874</v>
      </c>
      <c r="B234" s="3" t="s">
        <v>875</v>
      </c>
      <c r="C234" s="3" t="s">
        <v>446</v>
      </c>
      <c r="D234" s="3">
        <v>2</v>
      </c>
      <c r="E234" s="3" t="s">
        <v>1127</v>
      </c>
      <c r="F234" s="10" t="s">
        <v>504</v>
      </c>
      <c r="G234" s="3" t="s">
        <v>585</v>
      </c>
      <c r="H234" s="3">
        <v>80</v>
      </c>
      <c r="I234" s="6">
        <v>2</v>
      </c>
      <c r="J234" s="3">
        <v>78</v>
      </c>
      <c r="K234" s="6" t="s">
        <v>548</v>
      </c>
      <c r="M234" s="3" t="str">
        <f>IF(IFERROR(VLOOKUP($E234,Monográficos!$C$2:$E$362,9,FALSE),0)=0,"",VLOOKUP($E234,Monográficos!$C$2:$E$362,9,FALSE))</f>
        <v/>
      </c>
      <c r="N234" s="3" t="str">
        <f>IF(IFERROR(VLOOKUP($E234,Monográficos!$C$2:$E$362,10,FALSE),0)=0,"",VLOOKUP($E234,Monográficos!$C$2:$E$362,10,FALSE))</f>
        <v/>
      </c>
      <c r="O234" s="3" t="str">
        <f>IF(IFERROR(VLOOKUP($E234,Monográficos!$C$2:$E$362,11,FALSE),0)=0,"",VLOOKUP($E234,Monográficos!$C$2:$E$362,11,FALSE))</f>
        <v/>
      </c>
    </row>
    <row r="235" spans="1:15" x14ac:dyDescent="0.25">
      <c r="A235" s="3" t="s">
        <v>874</v>
      </c>
      <c r="B235" s="3" t="s">
        <v>875</v>
      </c>
      <c r="C235" s="3" t="s">
        <v>446</v>
      </c>
      <c r="D235" s="3">
        <v>3</v>
      </c>
      <c r="E235" s="3" t="s">
        <v>1128</v>
      </c>
      <c r="F235" s="10" t="s">
        <v>505</v>
      </c>
      <c r="G235" s="3" t="s">
        <v>585</v>
      </c>
      <c r="H235" s="3">
        <v>70</v>
      </c>
      <c r="I235" s="6">
        <v>1</v>
      </c>
      <c r="J235" s="3">
        <v>69</v>
      </c>
      <c r="K235" s="6" t="s">
        <v>548</v>
      </c>
      <c r="M235" s="3" t="str">
        <f>IF(IFERROR(VLOOKUP($E235,Monográficos!$C$2:$E$362,9,FALSE),0)=0,"",VLOOKUP($E235,Monográficos!$C$2:$E$362,9,FALSE))</f>
        <v/>
      </c>
      <c r="N235" s="3" t="str">
        <f>IF(IFERROR(VLOOKUP($E235,Monográficos!$C$2:$E$362,10,FALSE),0)=0,"",VLOOKUP($E235,Monográficos!$C$2:$E$362,10,FALSE))</f>
        <v/>
      </c>
      <c r="O235" s="3" t="str">
        <f>IF(IFERROR(VLOOKUP($E235,Monográficos!$C$2:$E$362,11,FALSE),0)=0,"",VLOOKUP($E235,Monográficos!$C$2:$E$362,11,FALSE))</f>
        <v/>
      </c>
    </row>
    <row r="236" spans="1:15" x14ac:dyDescent="0.25">
      <c r="A236" s="3" t="s">
        <v>874</v>
      </c>
      <c r="B236" s="3" t="s">
        <v>875</v>
      </c>
      <c r="C236" s="3" t="s">
        <v>446</v>
      </c>
      <c r="D236" s="3">
        <v>4</v>
      </c>
      <c r="E236" s="3" t="s">
        <v>1129</v>
      </c>
      <c r="F236" s="10" t="s">
        <v>506</v>
      </c>
      <c r="G236" s="3" t="s">
        <v>585</v>
      </c>
      <c r="H236" s="3">
        <v>60</v>
      </c>
      <c r="I236" s="6">
        <v>1</v>
      </c>
      <c r="J236" s="3">
        <v>59</v>
      </c>
      <c r="K236" s="6" t="s">
        <v>548</v>
      </c>
      <c r="M236" s="3" t="str">
        <f>IF(IFERROR(VLOOKUP($E236,Monográficos!$C$2:$E$362,9,FALSE),0)=0,"",VLOOKUP($E236,Monográficos!$C$2:$E$362,9,FALSE))</f>
        <v/>
      </c>
      <c r="N236" s="3" t="str">
        <f>IF(IFERROR(VLOOKUP($E236,Monográficos!$C$2:$E$362,10,FALSE),0)=0,"",VLOOKUP($E236,Monográficos!$C$2:$E$362,10,FALSE))</f>
        <v/>
      </c>
      <c r="O236" s="3" t="str">
        <f>IF(IFERROR(VLOOKUP($E236,Monográficos!$C$2:$E$362,11,FALSE),0)=0,"",VLOOKUP($E236,Monográficos!$C$2:$E$362,11,FALSE))</f>
        <v/>
      </c>
    </row>
    <row r="237" spans="1:15" x14ac:dyDescent="0.25">
      <c r="A237" s="3" t="s">
        <v>874</v>
      </c>
      <c r="B237" s="3" t="s">
        <v>875</v>
      </c>
      <c r="C237" s="3" t="s">
        <v>446</v>
      </c>
      <c r="D237" s="3">
        <v>5</v>
      </c>
      <c r="E237" s="3" t="s">
        <v>1132</v>
      </c>
      <c r="F237" s="10" t="s">
        <v>502</v>
      </c>
      <c r="G237" s="3" t="s">
        <v>585</v>
      </c>
      <c r="H237" s="3">
        <v>180</v>
      </c>
      <c r="I237" s="6">
        <v>3</v>
      </c>
      <c r="J237" s="3">
        <v>177</v>
      </c>
      <c r="K237" s="6" t="s">
        <v>548</v>
      </c>
      <c r="M237" s="3" t="str">
        <f>IF(IFERROR(VLOOKUP($E237,Monográficos!$C$2:$E$362,9,FALSE),0)=0,"",VLOOKUP($E237,Monográficos!$C$2:$E$362,9,FALSE))</f>
        <v/>
      </c>
      <c r="N237" s="3" t="str">
        <f>IF(IFERROR(VLOOKUP($E237,Monográficos!$C$2:$E$362,10,FALSE),0)=0,"",VLOOKUP($E237,Monográficos!$C$2:$E$362,10,FALSE))</f>
        <v/>
      </c>
      <c r="O237" s="3" t="str">
        <f>IF(IFERROR(VLOOKUP($E237,Monográficos!$C$2:$E$362,11,FALSE),0)=0,"",VLOOKUP($E237,Monográficos!$C$2:$E$362,11,FALSE))</f>
        <v/>
      </c>
    </row>
    <row r="238" spans="1:15" x14ac:dyDescent="0.25">
      <c r="A238" s="3" t="s">
        <v>874</v>
      </c>
      <c r="B238" s="3" t="s">
        <v>875</v>
      </c>
      <c r="C238" s="3" t="s">
        <v>446</v>
      </c>
      <c r="D238" s="3">
        <v>6</v>
      </c>
      <c r="E238" s="3" t="s">
        <v>1130</v>
      </c>
      <c r="F238" s="10" t="s">
        <v>1133</v>
      </c>
      <c r="G238" s="3" t="s">
        <v>585</v>
      </c>
      <c r="H238" s="3">
        <v>90</v>
      </c>
      <c r="I238" s="6">
        <v>1</v>
      </c>
      <c r="J238" s="3">
        <v>89</v>
      </c>
      <c r="K238" s="6" t="s">
        <v>548</v>
      </c>
      <c r="M238" s="3" t="str">
        <f>IF(IFERROR(VLOOKUP($E238,Monográficos!$C$2:$E$362,9,FALSE),0)=0,"",VLOOKUP($E238,Monográficos!$C$2:$E$362,9,FALSE))</f>
        <v/>
      </c>
      <c r="N238" s="3" t="str">
        <f>IF(IFERROR(VLOOKUP($E238,Monográficos!$C$2:$E$362,10,FALSE),0)=0,"",VLOOKUP($E238,Monográficos!$C$2:$E$362,10,FALSE))</f>
        <v/>
      </c>
      <c r="O238" s="3" t="str">
        <f>IF(IFERROR(VLOOKUP($E238,Monográficos!$C$2:$E$362,11,FALSE),0)=0,"",VLOOKUP($E238,Monográficos!$C$2:$E$362,11,FALSE))</f>
        <v/>
      </c>
    </row>
    <row r="239" spans="1:15" x14ac:dyDescent="0.25">
      <c r="A239" s="3" t="s">
        <v>874</v>
      </c>
      <c r="B239" s="3" t="s">
        <v>875</v>
      </c>
      <c r="C239" s="3" t="s">
        <v>446</v>
      </c>
      <c r="D239" s="3">
        <v>7</v>
      </c>
      <c r="E239" s="3" t="s">
        <v>1131</v>
      </c>
      <c r="F239" s="10" t="s">
        <v>507</v>
      </c>
      <c r="G239" s="3" t="s">
        <v>585</v>
      </c>
      <c r="H239" s="3">
        <v>90</v>
      </c>
      <c r="I239" s="6">
        <v>2</v>
      </c>
      <c r="J239" s="3">
        <v>88</v>
      </c>
      <c r="K239" s="6" t="s">
        <v>548</v>
      </c>
    </row>
    <row r="240" spans="1:15" x14ac:dyDescent="0.25">
      <c r="A240" s="3" t="s">
        <v>874</v>
      </c>
      <c r="B240" s="3" t="s">
        <v>875</v>
      </c>
      <c r="C240" s="3" t="s">
        <v>446</v>
      </c>
      <c r="D240" s="3">
        <v>8</v>
      </c>
      <c r="E240" s="3" t="s">
        <v>1134</v>
      </c>
      <c r="F240" s="10" t="s">
        <v>503</v>
      </c>
      <c r="G240" s="3" t="s">
        <v>585</v>
      </c>
      <c r="H240" s="3">
        <v>90</v>
      </c>
      <c r="I240" s="6">
        <v>2</v>
      </c>
      <c r="J240" s="3">
        <v>88</v>
      </c>
      <c r="K240" s="6" t="s">
        <v>548</v>
      </c>
    </row>
    <row r="241" spans="1:15" x14ac:dyDescent="0.25">
      <c r="A241" s="2" t="s">
        <v>874</v>
      </c>
      <c r="B241" s="2" t="s">
        <v>877</v>
      </c>
      <c r="C241" t="s">
        <v>1539</v>
      </c>
      <c r="D241" s="1">
        <v>0</v>
      </c>
      <c r="E241" s="4" t="s">
        <v>1539</v>
      </c>
      <c r="F241" s="4" t="s">
        <v>1540</v>
      </c>
      <c r="G241" s="4" t="s">
        <v>585</v>
      </c>
      <c r="H241" s="5">
        <v>500</v>
      </c>
      <c r="I241" s="5">
        <v>10</v>
      </c>
      <c r="J241" s="5">
        <v>410</v>
      </c>
      <c r="K241" s="5">
        <v>80</v>
      </c>
    </row>
    <row r="242" spans="1:15" x14ac:dyDescent="0.25">
      <c r="A242" s="2" t="s">
        <v>874</v>
      </c>
      <c r="B242" s="2" t="s">
        <v>877</v>
      </c>
      <c r="C242" t="s">
        <v>1539</v>
      </c>
      <c r="D242" s="1">
        <v>1</v>
      </c>
      <c r="E242" s="3" t="s">
        <v>1541</v>
      </c>
      <c r="F242" s="10" t="s">
        <v>1542</v>
      </c>
      <c r="G242" s="3" t="s">
        <v>585</v>
      </c>
      <c r="H242" s="3">
        <v>90</v>
      </c>
      <c r="I242" s="6">
        <v>2</v>
      </c>
      <c r="J242" s="3">
        <v>88</v>
      </c>
      <c r="K242" s="6" t="s">
        <v>548</v>
      </c>
    </row>
    <row r="243" spans="1:15" x14ac:dyDescent="0.25">
      <c r="A243" s="2" t="s">
        <v>874</v>
      </c>
      <c r="B243" s="2" t="s">
        <v>877</v>
      </c>
      <c r="C243" t="s">
        <v>1539</v>
      </c>
      <c r="D243" s="1">
        <v>2</v>
      </c>
      <c r="E243" s="3" t="s">
        <v>1543</v>
      </c>
      <c r="F243" s="10" t="s">
        <v>1544</v>
      </c>
      <c r="G243" s="3" t="s">
        <v>585</v>
      </c>
      <c r="H243" s="3">
        <v>90</v>
      </c>
      <c r="I243" s="6">
        <v>2</v>
      </c>
      <c r="J243" s="3">
        <v>88</v>
      </c>
      <c r="K243" s="6" t="s">
        <v>548</v>
      </c>
    </row>
    <row r="244" spans="1:15" x14ac:dyDescent="0.25">
      <c r="A244" s="2" t="s">
        <v>874</v>
      </c>
      <c r="B244" s="2" t="s">
        <v>877</v>
      </c>
      <c r="C244" t="s">
        <v>1539</v>
      </c>
      <c r="D244" s="1">
        <v>3</v>
      </c>
      <c r="E244" s="3" t="s">
        <v>1548</v>
      </c>
      <c r="F244" s="10" t="s">
        <v>1545</v>
      </c>
      <c r="G244" s="3" t="s">
        <v>585</v>
      </c>
      <c r="H244" s="3">
        <v>90</v>
      </c>
      <c r="I244" s="6">
        <v>2</v>
      </c>
      <c r="J244" s="3">
        <v>88</v>
      </c>
      <c r="K244" s="6" t="s">
        <v>548</v>
      </c>
    </row>
    <row r="245" spans="1:15" x14ac:dyDescent="0.25">
      <c r="A245" s="2" t="s">
        <v>874</v>
      </c>
      <c r="B245" s="2" t="s">
        <v>877</v>
      </c>
      <c r="C245" t="s">
        <v>1539</v>
      </c>
      <c r="D245" s="1">
        <v>4</v>
      </c>
      <c r="E245" s="3" t="s">
        <v>1546</v>
      </c>
      <c r="F245" s="10" t="s">
        <v>1547</v>
      </c>
      <c r="G245" s="3" t="s">
        <v>585</v>
      </c>
      <c r="H245" s="3">
        <v>60</v>
      </c>
      <c r="I245" s="6">
        <v>2</v>
      </c>
      <c r="J245" s="3">
        <v>58</v>
      </c>
      <c r="K245" s="6" t="s">
        <v>548</v>
      </c>
    </row>
    <row r="246" spans="1:15" x14ac:dyDescent="0.25">
      <c r="A246" s="2" t="s">
        <v>874</v>
      </c>
      <c r="B246" s="2" t="s">
        <v>877</v>
      </c>
      <c r="C246" t="s">
        <v>1539</v>
      </c>
      <c r="D246" s="1">
        <v>5</v>
      </c>
      <c r="E246" s="3" t="s">
        <v>1549</v>
      </c>
      <c r="F246" s="10" t="s">
        <v>1550</v>
      </c>
      <c r="G246" s="3" t="s">
        <v>585</v>
      </c>
      <c r="H246" s="3">
        <v>90</v>
      </c>
      <c r="I246" s="6">
        <v>2</v>
      </c>
      <c r="J246" s="3">
        <v>88</v>
      </c>
      <c r="K246" s="6" t="s">
        <v>548</v>
      </c>
    </row>
    <row r="247" spans="1:15" x14ac:dyDescent="0.25">
      <c r="A247" s="2" t="s">
        <v>874</v>
      </c>
      <c r="B247" s="2" t="s">
        <v>877</v>
      </c>
      <c r="C247" t="s">
        <v>1555</v>
      </c>
      <c r="D247" s="1">
        <v>0</v>
      </c>
      <c r="E247" s="25" t="s">
        <v>1555</v>
      </c>
      <c r="F247" s="26" t="s">
        <v>1556</v>
      </c>
      <c r="G247" s="25" t="s">
        <v>585</v>
      </c>
      <c r="H247" s="25">
        <v>560</v>
      </c>
      <c r="I247" s="27"/>
      <c r="J247" s="25"/>
      <c r="K247" s="27">
        <v>40</v>
      </c>
    </row>
    <row r="248" spans="1:15" x14ac:dyDescent="0.25">
      <c r="A248" s="2" t="s">
        <v>874</v>
      </c>
      <c r="B248" s="2" t="s">
        <v>877</v>
      </c>
      <c r="C248" t="s">
        <v>1555</v>
      </c>
      <c r="D248" s="1">
        <v>1</v>
      </c>
      <c r="E248" s="28" t="s">
        <v>1557</v>
      </c>
      <c r="F248" s="10" t="s">
        <v>1580</v>
      </c>
      <c r="G248" s="3" t="s">
        <v>585</v>
      </c>
      <c r="H248" s="3">
        <v>140</v>
      </c>
      <c r="I248" s="6">
        <v>4</v>
      </c>
      <c r="J248" s="3">
        <v>136</v>
      </c>
      <c r="K248" s="6" t="s">
        <v>548</v>
      </c>
    </row>
    <row r="249" spans="1:15" x14ac:dyDescent="0.25">
      <c r="A249" s="2" t="s">
        <v>874</v>
      </c>
      <c r="B249" s="2" t="s">
        <v>877</v>
      </c>
      <c r="C249" t="s">
        <v>1555</v>
      </c>
      <c r="D249" s="1">
        <v>2</v>
      </c>
      <c r="E249" s="28" t="s">
        <v>1558</v>
      </c>
      <c r="F249" s="10" t="s">
        <v>1581</v>
      </c>
      <c r="G249" s="3" t="s">
        <v>585</v>
      </c>
      <c r="H249" s="3">
        <v>80</v>
      </c>
      <c r="I249" s="6">
        <v>2</v>
      </c>
      <c r="J249" s="3">
        <v>78</v>
      </c>
      <c r="K249" s="6" t="s">
        <v>548</v>
      </c>
    </row>
    <row r="250" spans="1:15" x14ac:dyDescent="0.25">
      <c r="A250" s="2" t="s">
        <v>874</v>
      </c>
      <c r="B250" s="2" t="s">
        <v>877</v>
      </c>
      <c r="C250" t="s">
        <v>1555</v>
      </c>
      <c r="D250" s="1">
        <v>3</v>
      </c>
      <c r="E250" s="28" t="s">
        <v>1559</v>
      </c>
      <c r="F250" s="10" t="s">
        <v>1582</v>
      </c>
      <c r="G250" s="3" t="s">
        <v>585</v>
      </c>
      <c r="H250" s="3">
        <v>60</v>
      </c>
      <c r="I250" s="6">
        <v>2</v>
      </c>
      <c r="J250" s="3">
        <v>58</v>
      </c>
      <c r="K250" s="6" t="s">
        <v>548</v>
      </c>
    </row>
    <row r="251" spans="1:15" x14ac:dyDescent="0.25">
      <c r="A251" s="2" t="s">
        <v>874</v>
      </c>
      <c r="B251" s="2" t="s">
        <v>877</v>
      </c>
      <c r="C251" t="s">
        <v>1555</v>
      </c>
      <c r="D251" s="1">
        <v>4</v>
      </c>
      <c r="E251" s="3" t="s">
        <v>1560</v>
      </c>
      <c r="F251" s="10" t="s">
        <v>1561</v>
      </c>
      <c r="G251" s="3" t="s">
        <v>585</v>
      </c>
      <c r="H251" s="3">
        <v>160</v>
      </c>
      <c r="I251" s="6">
        <v>14</v>
      </c>
      <c r="J251" s="3">
        <v>146</v>
      </c>
      <c r="K251" s="6" t="s">
        <v>548</v>
      </c>
    </row>
    <row r="252" spans="1:15" x14ac:dyDescent="0.25">
      <c r="A252" s="2" t="s">
        <v>874</v>
      </c>
      <c r="B252" s="2" t="s">
        <v>877</v>
      </c>
      <c r="C252" t="s">
        <v>1555</v>
      </c>
      <c r="D252" s="1">
        <v>5</v>
      </c>
      <c r="E252" s="3" t="s">
        <v>1562</v>
      </c>
      <c r="F252" s="10" t="s">
        <v>1563</v>
      </c>
      <c r="G252" s="3" t="s">
        <v>585</v>
      </c>
      <c r="H252" s="3">
        <v>90</v>
      </c>
      <c r="I252" s="6">
        <v>12</v>
      </c>
      <c r="J252" s="3">
        <v>78</v>
      </c>
      <c r="K252" s="6" t="s">
        <v>548</v>
      </c>
    </row>
    <row r="253" spans="1:15" x14ac:dyDescent="0.25">
      <c r="A253" s="2" t="s">
        <v>874</v>
      </c>
      <c r="B253" s="2" t="s">
        <v>877</v>
      </c>
      <c r="C253" t="s">
        <v>1555</v>
      </c>
      <c r="D253" s="1">
        <v>6</v>
      </c>
      <c r="E253" s="3" t="s">
        <v>1564</v>
      </c>
      <c r="F253" s="10" t="s">
        <v>1565</v>
      </c>
      <c r="G253" s="3" t="s">
        <v>585</v>
      </c>
      <c r="H253" s="3">
        <v>70</v>
      </c>
      <c r="I253" s="6">
        <v>2</v>
      </c>
      <c r="J253" s="3">
        <v>68</v>
      </c>
      <c r="K253" s="6" t="s">
        <v>548</v>
      </c>
      <c r="M253" s="3" t="str">
        <f>IF(IFERROR(VLOOKUP($E253,Monográficos!$C$2:$E$362,9,FALSE),0)=0,"",VLOOKUP($E253,Monográficos!$C$2:$E$362,9,FALSE))</f>
        <v/>
      </c>
      <c r="N253" s="3" t="str">
        <f>IF(IFERROR(VLOOKUP($E253,Monográficos!$C$2:$E$362,10,FALSE),0)=0,"",VLOOKUP($E253,Monográficos!$C$2:$E$362,10,FALSE))</f>
        <v/>
      </c>
      <c r="O253" s="3" t="str">
        <f>IF(IFERROR(VLOOKUP($E253,Monográficos!$C$2:$E$362,11,FALSE),0)=0,"",VLOOKUP($E253,Monográficos!$C$2:$E$362,11,FALSE))</f>
        <v/>
      </c>
    </row>
    <row r="254" spans="1:15" x14ac:dyDescent="0.25">
      <c r="A254" s="2" t="s">
        <v>874</v>
      </c>
      <c r="B254" s="2" t="s">
        <v>877</v>
      </c>
      <c r="C254" t="s">
        <v>1555</v>
      </c>
      <c r="D254" s="1">
        <v>7</v>
      </c>
      <c r="E254" s="3" t="s">
        <v>1566</v>
      </c>
      <c r="F254" s="10" t="s">
        <v>1567</v>
      </c>
      <c r="G254" s="3" t="s">
        <v>585</v>
      </c>
      <c r="H254" s="3">
        <v>60</v>
      </c>
      <c r="I254" s="6">
        <v>2</v>
      </c>
      <c r="J254" s="3">
        <v>58</v>
      </c>
      <c r="K254" s="6" t="s">
        <v>548</v>
      </c>
      <c r="M254" s="3" t="str">
        <f>IF(IFERROR(VLOOKUP($E254,Monográficos!$C$2:$E$362,9,FALSE),0)=0,"",VLOOKUP($E254,Monográficos!$C$2:$E$362,9,FALSE))</f>
        <v/>
      </c>
      <c r="N254" s="3" t="str">
        <f>IF(IFERROR(VLOOKUP($E254,Monográficos!$C$2:$E$362,10,FALSE),0)=0,"",VLOOKUP($E254,Monográficos!$C$2:$E$362,10,FALSE))</f>
        <v/>
      </c>
      <c r="O254" s="3" t="str">
        <f>IF(IFERROR(VLOOKUP($E254,Monográficos!$C$2:$E$362,11,FALSE),0)=0,"",VLOOKUP($E254,Monográficos!$C$2:$E$362,11,FALSE))</f>
        <v/>
      </c>
    </row>
    <row r="255" spans="1:15" x14ac:dyDescent="0.25">
      <c r="A255" s="2" t="s">
        <v>874</v>
      </c>
      <c r="B255" s="2" t="s">
        <v>877</v>
      </c>
      <c r="C255" t="s">
        <v>1555</v>
      </c>
      <c r="D255" s="1">
        <v>8</v>
      </c>
      <c r="E255" s="3" t="s">
        <v>1578</v>
      </c>
      <c r="F255" s="10" t="s">
        <v>1579</v>
      </c>
      <c r="G255" s="3" t="s">
        <v>585</v>
      </c>
      <c r="H255" s="3">
        <v>200</v>
      </c>
      <c r="I255" s="6">
        <v>5</v>
      </c>
      <c r="J255" s="3">
        <v>195</v>
      </c>
      <c r="K255" s="6" t="s">
        <v>548</v>
      </c>
      <c r="M255" s="3" t="str">
        <f>IF(IFERROR(VLOOKUP($E255,Monográficos!$C$2:$E$362,9,FALSE),0)=0,"",VLOOKUP($E255,Monográficos!$C$2:$E$362,9,FALSE))</f>
        <v/>
      </c>
      <c r="N255" s="3" t="str">
        <f>IF(IFERROR(VLOOKUP($E255,Monográficos!$C$2:$E$362,10,FALSE),0)=0,"",VLOOKUP($E255,Monográficos!$C$2:$E$362,10,FALSE))</f>
        <v/>
      </c>
      <c r="O255" s="3" t="str">
        <f>IF(IFERROR(VLOOKUP($E255,Monográficos!$C$2:$E$362,11,FALSE),0)=0,"",VLOOKUP($E255,Monográficos!$C$2:$E$362,11,FALSE))</f>
        <v/>
      </c>
    </row>
    <row r="256" spans="1:15" x14ac:dyDescent="0.25">
      <c r="A256" s="2" t="s">
        <v>874</v>
      </c>
      <c r="B256" s="2" t="s">
        <v>877</v>
      </c>
      <c r="C256" t="s">
        <v>1555</v>
      </c>
      <c r="D256" s="1">
        <v>9</v>
      </c>
      <c r="E256" s="3" t="s">
        <v>1568</v>
      </c>
      <c r="F256" s="10" t="s">
        <v>1569</v>
      </c>
      <c r="G256" s="3" t="s">
        <v>585</v>
      </c>
      <c r="H256" s="3">
        <v>40</v>
      </c>
      <c r="I256" s="6">
        <v>1</v>
      </c>
      <c r="J256" s="3">
        <v>39</v>
      </c>
      <c r="K256" s="6" t="s">
        <v>548</v>
      </c>
      <c r="M256" s="3" t="str">
        <f>IF(IFERROR(VLOOKUP($E256,Monográficos!$C$2:$E$362,9,FALSE),0)=0,"",VLOOKUP($E256,Monográficos!$C$2:$E$362,9,FALSE))</f>
        <v/>
      </c>
      <c r="N256" s="3" t="str">
        <f>IF(IFERROR(VLOOKUP($E256,Monográficos!$C$2:$E$362,10,FALSE),0)=0,"",VLOOKUP($E256,Monográficos!$C$2:$E$362,10,FALSE))</f>
        <v/>
      </c>
      <c r="O256" s="3" t="str">
        <f>IF(IFERROR(VLOOKUP($E256,Monográficos!$C$2:$E$362,11,FALSE),0)=0,"",VLOOKUP($E256,Monográficos!$C$2:$E$362,11,FALSE))</f>
        <v/>
      </c>
    </row>
    <row r="257" spans="1:15" x14ac:dyDescent="0.25">
      <c r="A257" s="2" t="s">
        <v>874</v>
      </c>
      <c r="B257" s="2" t="s">
        <v>877</v>
      </c>
      <c r="C257" t="s">
        <v>1555</v>
      </c>
      <c r="D257" s="1">
        <v>10</v>
      </c>
      <c r="E257" s="3" t="s">
        <v>1570</v>
      </c>
      <c r="F257" s="10" t="s">
        <v>1571</v>
      </c>
      <c r="G257" s="3" t="s">
        <v>585</v>
      </c>
      <c r="H257" s="3">
        <v>50</v>
      </c>
      <c r="I257" s="6">
        <v>1</v>
      </c>
      <c r="J257" s="3">
        <v>49</v>
      </c>
      <c r="K257" s="6" t="s">
        <v>548</v>
      </c>
      <c r="M257" s="3" t="str">
        <f>IF(IFERROR(VLOOKUP($E257,Monográficos!$C$2:$E$362,9,FALSE),0)=0,"",VLOOKUP($E257,Monográficos!$C$2:$E$362,9,FALSE))</f>
        <v/>
      </c>
      <c r="N257" s="3" t="str">
        <f>IF(IFERROR(VLOOKUP($E257,Monográficos!$C$2:$E$362,10,FALSE),0)=0,"",VLOOKUP($E257,Monográficos!$C$2:$E$362,10,FALSE))</f>
        <v/>
      </c>
      <c r="O257" s="3" t="str">
        <f>IF(IFERROR(VLOOKUP($E257,Monográficos!$C$2:$E$362,11,FALSE),0)=0,"",VLOOKUP($E257,Monográficos!$C$2:$E$362,11,FALSE))</f>
        <v/>
      </c>
    </row>
    <row r="258" spans="1:15" x14ac:dyDescent="0.25">
      <c r="A258" s="2" t="s">
        <v>874</v>
      </c>
      <c r="B258" s="2" t="s">
        <v>877</v>
      </c>
      <c r="C258" t="s">
        <v>1555</v>
      </c>
      <c r="D258" s="1">
        <v>11</v>
      </c>
      <c r="E258" s="3" t="s">
        <v>1572</v>
      </c>
      <c r="F258" s="10" t="s">
        <v>1573</v>
      </c>
      <c r="G258" s="3" t="s">
        <v>585</v>
      </c>
      <c r="H258" s="3">
        <v>50</v>
      </c>
      <c r="I258" s="6">
        <v>1</v>
      </c>
      <c r="J258" s="3">
        <v>49</v>
      </c>
      <c r="K258" s="6" t="s">
        <v>548</v>
      </c>
      <c r="M258" s="3" t="str">
        <f>IF(IFERROR(VLOOKUP($E258,Monográficos!$C$2:$E$362,9,FALSE),0)=0,"",VLOOKUP($E258,Monográficos!$C$2:$E$362,9,FALSE))</f>
        <v/>
      </c>
      <c r="N258" s="3" t="str">
        <f>IF(IFERROR(VLOOKUP($E258,Monográficos!$C$2:$E$362,10,FALSE),0)=0,"",VLOOKUP($E258,Monográficos!$C$2:$E$362,10,FALSE))</f>
        <v/>
      </c>
      <c r="O258" s="3" t="str">
        <f>IF(IFERROR(VLOOKUP($E258,Monográficos!$C$2:$E$362,11,FALSE),0)=0,"",VLOOKUP($E258,Monográficos!$C$2:$E$362,11,FALSE))</f>
        <v/>
      </c>
    </row>
    <row r="259" spans="1:15" x14ac:dyDescent="0.25">
      <c r="A259" s="2" t="s">
        <v>874</v>
      </c>
      <c r="B259" s="2" t="s">
        <v>877</v>
      </c>
      <c r="C259" t="s">
        <v>1555</v>
      </c>
      <c r="D259" s="1">
        <v>12</v>
      </c>
      <c r="E259" s="3" t="s">
        <v>1574</v>
      </c>
      <c r="F259" s="10" t="s">
        <v>1575</v>
      </c>
      <c r="G259" s="3" t="s">
        <v>585</v>
      </c>
      <c r="H259" s="3">
        <v>30</v>
      </c>
      <c r="I259" s="6">
        <v>1</v>
      </c>
      <c r="J259" s="3">
        <v>29</v>
      </c>
      <c r="K259" s="6" t="s">
        <v>548</v>
      </c>
      <c r="M259" s="3" t="str">
        <f>IF(IFERROR(VLOOKUP($E259,Monográficos!$C$2:$E$362,9,FALSE),0)=0,"",VLOOKUP($E259,Monográficos!$C$2:$E$362,9,FALSE))</f>
        <v/>
      </c>
      <c r="N259" s="3" t="str">
        <f>IF(IFERROR(VLOOKUP($E259,Monográficos!$C$2:$E$362,10,FALSE),0)=0,"",VLOOKUP($E259,Monográficos!$C$2:$E$362,10,FALSE))</f>
        <v/>
      </c>
      <c r="O259" s="3" t="str">
        <f>IF(IFERROR(VLOOKUP($E259,Monográficos!$C$2:$E$362,11,FALSE),0)=0,"",VLOOKUP($E259,Monográficos!$C$2:$E$362,11,FALSE))</f>
        <v/>
      </c>
    </row>
    <row r="260" spans="1:15" x14ac:dyDescent="0.25">
      <c r="A260" s="2" t="s">
        <v>874</v>
      </c>
      <c r="B260" s="2" t="s">
        <v>877</v>
      </c>
      <c r="C260" t="s">
        <v>1555</v>
      </c>
      <c r="D260" s="1">
        <v>13</v>
      </c>
      <c r="E260" s="3" t="s">
        <v>1576</v>
      </c>
      <c r="F260" s="10" t="s">
        <v>1577</v>
      </c>
      <c r="G260" s="3" t="s">
        <v>585</v>
      </c>
      <c r="H260" s="3">
        <v>30</v>
      </c>
      <c r="I260" s="6">
        <v>1</v>
      </c>
      <c r="J260" s="3">
        <v>29</v>
      </c>
      <c r="K260" s="6" t="s">
        <v>548</v>
      </c>
      <c r="M260" s="3" t="str">
        <f>IF(IFERROR(VLOOKUP($E260,Monográficos!$C$2:$E$362,9,FALSE),0)=0,"",VLOOKUP($E260,Monográficos!$C$2:$E$362,9,FALSE))</f>
        <v/>
      </c>
      <c r="N260" s="3" t="str">
        <f>IF(IFERROR(VLOOKUP($E260,Monográficos!$C$2:$E$362,10,FALSE),0)=0,"",VLOOKUP($E260,Monográficos!$C$2:$E$362,10,FALSE))</f>
        <v/>
      </c>
      <c r="O260" s="3" t="str">
        <f>IF(IFERROR(VLOOKUP($E260,Monográficos!$C$2:$E$362,11,FALSE),0)=0,"",VLOOKUP($E260,Monográficos!$C$2:$E$362,11,FALSE))</f>
        <v/>
      </c>
    </row>
    <row r="261" spans="1:15" x14ac:dyDescent="0.25">
      <c r="A261" s="3" t="s">
        <v>808</v>
      </c>
      <c r="B261" s="3" t="s">
        <v>723</v>
      </c>
      <c r="C261" s="3" t="s">
        <v>442</v>
      </c>
      <c r="D261" s="3">
        <v>0</v>
      </c>
      <c r="E261" s="4" t="s">
        <v>442</v>
      </c>
      <c r="F261" s="9" t="s">
        <v>724</v>
      </c>
      <c r="G261" s="4" t="s">
        <v>585</v>
      </c>
      <c r="H261" s="4">
        <v>460</v>
      </c>
      <c r="I261" s="5">
        <v>59</v>
      </c>
      <c r="J261" s="4">
        <f>J262+J265+J269+J270</f>
        <v>281</v>
      </c>
      <c r="K261" s="4">
        <v>120</v>
      </c>
      <c r="M261" s="3" t="str">
        <f>IF(IFERROR(VLOOKUP($E261,Monográficos!$C$2:$E$362,9,FALSE),0)=0,"",VLOOKUP($E261,Monográficos!$C$2:$E$362,9,FALSE))</f>
        <v/>
      </c>
      <c r="N261" s="3" t="str">
        <f>IF(IFERROR(VLOOKUP($E261,Monográficos!$C$2:$E$362,10,FALSE),0)=0,"",VLOOKUP($E261,Monográficos!$C$2:$E$362,10,FALSE))</f>
        <v/>
      </c>
      <c r="O261" s="3" t="str">
        <f>IF(IFERROR(VLOOKUP($E261,Monográficos!$C$2:$E$362,11,FALSE),0)=0,"",VLOOKUP($E261,Monográficos!$C$2:$E$362,11,FALSE))</f>
        <v/>
      </c>
    </row>
    <row r="262" spans="1:15" x14ac:dyDescent="0.25">
      <c r="A262" s="3" t="s">
        <v>808</v>
      </c>
      <c r="B262" s="3" t="s">
        <v>723</v>
      </c>
      <c r="C262" s="3" t="s">
        <v>442</v>
      </c>
      <c r="D262" s="3">
        <v>1</v>
      </c>
      <c r="E262" s="3" t="s">
        <v>607</v>
      </c>
      <c r="F262" s="10" t="s">
        <v>606</v>
      </c>
      <c r="G262" s="3" t="s">
        <v>585</v>
      </c>
      <c r="H262" s="3">
        <v>100</v>
      </c>
      <c r="I262" s="6">
        <v>7</v>
      </c>
      <c r="J262" s="3">
        <f>J263+J264</f>
        <v>93</v>
      </c>
      <c r="K262" s="6" t="s">
        <v>548</v>
      </c>
      <c r="M262" s="3" t="str">
        <f>IF(IFERROR(VLOOKUP($E262,Monográficos!$C$2:$E$362,9,FALSE),0)=0,"",VLOOKUP($E262,Monográficos!$C$2:$E$362,9,FALSE))</f>
        <v/>
      </c>
      <c r="N262" s="3" t="str">
        <f>IF(IFERROR(VLOOKUP($E262,Monográficos!$C$2:$E$362,10,FALSE),0)=0,"",VLOOKUP($E262,Monográficos!$C$2:$E$362,10,FALSE))</f>
        <v/>
      </c>
      <c r="O262" s="3" t="str">
        <f>IF(IFERROR(VLOOKUP($E262,Monográficos!$C$2:$E$362,11,FALSE),0)=0,"",VLOOKUP($E262,Monográficos!$C$2:$E$362,11,FALSE))</f>
        <v/>
      </c>
    </row>
    <row r="263" spans="1:15" x14ac:dyDescent="0.25">
      <c r="A263" s="3" t="s">
        <v>808</v>
      </c>
      <c r="B263" s="3" t="s">
        <v>723</v>
      </c>
      <c r="C263" s="3" t="s">
        <v>442</v>
      </c>
      <c r="D263" s="3">
        <v>2</v>
      </c>
      <c r="E263" s="3" t="s">
        <v>605</v>
      </c>
      <c r="F263" s="10" t="s">
        <v>33</v>
      </c>
      <c r="G263" s="3" t="s">
        <v>547</v>
      </c>
      <c r="H263" s="3">
        <v>40</v>
      </c>
      <c r="I263" s="6" t="s">
        <v>548</v>
      </c>
      <c r="J263" s="3">
        <v>40</v>
      </c>
      <c r="K263" s="6" t="s">
        <v>548</v>
      </c>
      <c r="M263" s="3" t="str">
        <f>IF(IFERROR(VLOOKUP($E263,Monográficos!$C$2:$E$362,9,FALSE),0)=0,"",VLOOKUP($E263,Monográficos!$C$2:$E$362,9,FALSE))</f>
        <v/>
      </c>
      <c r="N263" s="3" t="str">
        <f>IF(IFERROR(VLOOKUP($E263,Monográficos!$C$2:$E$362,10,FALSE),0)=0,"",VLOOKUP($E263,Monográficos!$C$2:$E$362,10,FALSE))</f>
        <v/>
      </c>
      <c r="O263" s="3" t="str">
        <f>IF(IFERROR(VLOOKUP($E263,Monográficos!$C$2:$E$362,11,FALSE),0)=0,"",VLOOKUP($E263,Monográficos!$C$2:$E$362,11,FALSE))</f>
        <v/>
      </c>
    </row>
    <row r="264" spans="1:15" x14ac:dyDescent="0.25">
      <c r="A264" s="3" t="s">
        <v>808</v>
      </c>
      <c r="B264" s="3" t="s">
        <v>723</v>
      </c>
      <c r="C264" s="3" t="s">
        <v>442</v>
      </c>
      <c r="D264" s="3">
        <v>3</v>
      </c>
      <c r="E264" s="3" t="s">
        <v>604</v>
      </c>
      <c r="F264" s="10" t="s">
        <v>34</v>
      </c>
      <c r="G264" s="3" t="s">
        <v>585</v>
      </c>
      <c r="H264" s="6">
        <v>60</v>
      </c>
      <c r="I264" s="6">
        <v>7</v>
      </c>
      <c r="J264" s="3">
        <v>53</v>
      </c>
      <c r="K264" s="6" t="s">
        <v>548</v>
      </c>
      <c r="M264" s="3" t="str">
        <f>IF(IFERROR(VLOOKUP($E264,Monográficos!$C$2:$E$362,9,FALSE),0)=0,"",VLOOKUP($E264,Monográficos!$C$2:$E$362,9,FALSE))</f>
        <v/>
      </c>
      <c r="N264" s="3" t="str">
        <f>IF(IFERROR(VLOOKUP($E264,Monográficos!$C$2:$E$362,10,FALSE),0)=0,"",VLOOKUP($E264,Monográficos!$C$2:$E$362,10,FALSE))</f>
        <v/>
      </c>
      <c r="O264" s="3" t="str">
        <f>IF(IFERROR(VLOOKUP($E264,Monográficos!$C$2:$E$362,11,FALSE),0)=0,"",VLOOKUP($E264,Monográficos!$C$2:$E$362,11,FALSE))</f>
        <v/>
      </c>
    </row>
    <row r="265" spans="1:15" x14ac:dyDescent="0.25">
      <c r="A265" s="3" t="s">
        <v>808</v>
      </c>
      <c r="B265" s="3" t="s">
        <v>723</v>
      </c>
      <c r="C265" s="3" t="s">
        <v>442</v>
      </c>
      <c r="D265" s="3">
        <v>4</v>
      </c>
      <c r="E265" s="3" t="s">
        <v>603</v>
      </c>
      <c r="F265" s="10" t="s">
        <v>602</v>
      </c>
      <c r="G265" s="3" t="s">
        <v>585</v>
      </c>
      <c r="H265" s="3">
        <v>140</v>
      </c>
      <c r="I265" s="8">
        <v>40</v>
      </c>
      <c r="J265" s="3">
        <f>J266+J267+J268</f>
        <v>100</v>
      </c>
      <c r="K265" s="6" t="s">
        <v>548</v>
      </c>
      <c r="M265" s="3" t="str">
        <f>IF(IFERROR(VLOOKUP($E265,Monográficos!$C$2:$E$362,9,FALSE),0)=0,"",VLOOKUP($E265,Monográficos!$C$2:$E$362,9,FALSE))</f>
        <v/>
      </c>
      <c r="N265" s="3" t="str">
        <f>IF(IFERROR(VLOOKUP($E265,Monográficos!$C$2:$E$362,10,FALSE),0)=0,"",VLOOKUP($E265,Monográficos!$C$2:$E$362,10,FALSE))</f>
        <v/>
      </c>
      <c r="O265" s="3" t="str">
        <f>IF(IFERROR(VLOOKUP($E265,Monográficos!$C$2:$E$362,11,FALSE),0)=0,"",VLOOKUP($E265,Monográficos!$C$2:$E$362,11,FALSE))</f>
        <v/>
      </c>
    </row>
    <row r="266" spans="1:15" x14ac:dyDescent="0.25">
      <c r="A266" s="3" t="s">
        <v>808</v>
      </c>
      <c r="B266" s="3" t="s">
        <v>723</v>
      </c>
      <c r="C266" s="3" t="s">
        <v>442</v>
      </c>
      <c r="D266" s="3">
        <v>5</v>
      </c>
      <c r="E266" s="3" t="s">
        <v>601</v>
      </c>
      <c r="F266" s="10" t="s">
        <v>36</v>
      </c>
      <c r="G266" s="3" t="s">
        <v>585</v>
      </c>
      <c r="H266" s="3">
        <v>30</v>
      </c>
      <c r="I266" s="8">
        <v>6</v>
      </c>
      <c r="J266" s="3">
        <v>24</v>
      </c>
      <c r="K266" s="6" t="s">
        <v>548</v>
      </c>
      <c r="M266" s="3" t="str">
        <f>IF(IFERROR(VLOOKUP($E266,Monográficos!$C$2:$E$362,9,FALSE),0)=0,"",VLOOKUP($E266,Monográficos!$C$2:$E$362,9,FALSE))</f>
        <v/>
      </c>
      <c r="N266" s="3" t="str">
        <f>IF(IFERROR(VLOOKUP($E266,Monográficos!$C$2:$E$362,10,FALSE),0)=0,"",VLOOKUP($E266,Monográficos!$C$2:$E$362,10,FALSE))</f>
        <v/>
      </c>
      <c r="O266" s="3" t="str">
        <f>IF(IFERROR(VLOOKUP($E266,Monográficos!$C$2:$E$362,11,FALSE),0)=0,"",VLOOKUP($E266,Monográficos!$C$2:$E$362,11,FALSE))</f>
        <v/>
      </c>
    </row>
    <row r="267" spans="1:15" x14ac:dyDescent="0.25">
      <c r="A267" s="3" t="s">
        <v>808</v>
      </c>
      <c r="B267" s="3" t="s">
        <v>723</v>
      </c>
      <c r="C267" s="3" t="s">
        <v>442</v>
      </c>
      <c r="D267" s="3">
        <v>6</v>
      </c>
      <c r="E267" s="3" t="s">
        <v>600</v>
      </c>
      <c r="F267" s="10" t="s">
        <v>722</v>
      </c>
      <c r="G267" s="3" t="s">
        <v>585</v>
      </c>
      <c r="H267" s="3">
        <v>60</v>
      </c>
      <c r="I267" s="8">
        <v>19</v>
      </c>
      <c r="J267" s="3">
        <v>41</v>
      </c>
      <c r="K267" s="6" t="s">
        <v>548</v>
      </c>
      <c r="M267" s="3" t="str">
        <f>IF(IFERROR(VLOOKUP($E267,Monográficos!$C$2:$E$362,9,FALSE),0)=0,"",VLOOKUP($E267,Monográficos!$C$2:$E$362,9,FALSE))</f>
        <v/>
      </c>
      <c r="N267" s="3" t="str">
        <f>IF(IFERROR(VLOOKUP($E267,Monográficos!$C$2:$E$362,10,FALSE),0)=0,"",VLOOKUP($E267,Monográficos!$C$2:$E$362,10,FALSE))</f>
        <v/>
      </c>
      <c r="O267" s="3" t="str">
        <f>IF(IFERROR(VLOOKUP($E267,Monográficos!$C$2:$E$362,11,FALSE),0)=0,"",VLOOKUP($E267,Monográficos!$C$2:$E$362,11,FALSE))</f>
        <v/>
      </c>
    </row>
    <row r="268" spans="1:15" x14ac:dyDescent="0.25">
      <c r="A268" s="3" t="s">
        <v>808</v>
      </c>
      <c r="B268" s="3" t="s">
        <v>723</v>
      </c>
      <c r="C268" s="3" t="s">
        <v>442</v>
      </c>
      <c r="D268" s="3">
        <v>7</v>
      </c>
      <c r="E268" s="3" t="s">
        <v>599</v>
      </c>
      <c r="F268" s="10" t="s">
        <v>721</v>
      </c>
      <c r="G268" s="3" t="s">
        <v>585</v>
      </c>
      <c r="H268" s="6">
        <v>50</v>
      </c>
      <c r="I268" s="6">
        <v>15</v>
      </c>
      <c r="J268" s="3">
        <v>35</v>
      </c>
      <c r="K268" s="6" t="s">
        <v>548</v>
      </c>
      <c r="M268" s="3" t="str">
        <f>IF(IFERROR(VLOOKUP($E268,Monográficos!$C$2:$E$362,9,FALSE),0)=0,"",VLOOKUP($E268,Monográficos!$C$2:$E$362,9,FALSE))</f>
        <v/>
      </c>
      <c r="N268" s="3" t="str">
        <f>IF(IFERROR(VLOOKUP($E268,Monográficos!$C$2:$E$362,10,FALSE),0)=0,"",VLOOKUP($E268,Monográficos!$C$2:$E$362,10,FALSE))</f>
        <v/>
      </c>
      <c r="O268" s="3" t="str">
        <f>IF(IFERROR(VLOOKUP($E268,Monográficos!$C$2:$E$362,11,FALSE),0)=0,"",VLOOKUP($E268,Monográficos!$C$2:$E$362,11,FALSE))</f>
        <v/>
      </c>
    </row>
    <row r="269" spans="1:15" x14ac:dyDescent="0.25">
      <c r="A269" s="3" t="s">
        <v>808</v>
      </c>
      <c r="B269" s="3" t="s">
        <v>723</v>
      </c>
      <c r="C269" s="3" t="s">
        <v>442</v>
      </c>
      <c r="D269" s="3">
        <v>8</v>
      </c>
      <c r="E269" s="3" t="s">
        <v>598</v>
      </c>
      <c r="F269" s="10" t="s">
        <v>597</v>
      </c>
      <c r="G269" s="3" t="s">
        <v>585</v>
      </c>
      <c r="H269" s="3">
        <v>60</v>
      </c>
      <c r="I269" s="6">
        <v>2</v>
      </c>
      <c r="J269" s="3">
        <v>58</v>
      </c>
      <c r="K269" s="6" t="s">
        <v>548</v>
      </c>
      <c r="M269" s="3" t="str">
        <f>IF(IFERROR(VLOOKUP($E269,Monográficos!$C$2:$E$362,9,FALSE),0)=0,"",VLOOKUP($E269,Monográficos!$C$2:$E$362,9,FALSE))</f>
        <v/>
      </c>
      <c r="N269" s="3" t="str">
        <f>IF(IFERROR(VLOOKUP($E269,Monográficos!$C$2:$E$362,10,FALSE),0)=0,"",VLOOKUP($E269,Monográficos!$C$2:$E$362,10,FALSE))</f>
        <v/>
      </c>
      <c r="O269" s="3" t="str">
        <f>IF(IFERROR(VLOOKUP($E269,Monográficos!$C$2:$E$362,11,FALSE),0)=0,"",VLOOKUP($E269,Monográficos!$C$2:$E$362,11,FALSE))</f>
        <v/>
      </c>
    </row>
    <row r="270" spans="1:15" x14ac:dyDescent="0.25">
      <c r="A270" s="3" t="s">
        <v>808</v>
      </c>
      <c r="B270" s="3" t="s">
        <v>723</v>
      </c>
      <c r="C270" s="3" t="s">
        <v>442</v>
      </c>
      <c r="D270" s="3">
        <v>9</v>
      </c>
      <c r="E270" s="3" t="s">
        <v>596</v>
      </c>
      <c r="F270" s="10" t="s">
        <v>720</v>
      </c>
      <c r="G270" s="3" t="s">
        <v>585</v>
      </c>
      <c r="H270" s="3">
        <v>40</v>
      </c>
      <c r="I270" s="6">
        <v>10</v>
      </c>
      <c r="J270" s="3">
        <v>30</v>
      </c>
      <c r="K270" s="6" t="s">
        <v>548</v>
      </c>
      <c r="M270" s="3" t="str">
        <f>IF(IFERROR(VLOOKUP($E270,Monográficos!$C$2:$E$362,9,FALSE),0)=0,"",VLOOKUP($E270,Monográficos!$C$2:$E$362,9,FALSE))</f>
        <v/>
      </c>
      <c r="N270" s="3" t="str">
        <f>IF(IFERROR(VLOOKUP($E270,Monográficos!$C$2:$E$362,10,FALSE),0)=0,"",VLOOKUP($E270,Monográficos!$C$2:$E$362,10,FALSE))</f>
        <v/>
      </c>
      <c r="O270" s="3" t="str">
        <f>IF(IFERROR(VLOOKUP($E270,Monográficos!$C$2:$E$362,11,FALSE),0)=0,"",VLOOKUP($E270,Monográficos!$C$2:$E$362,11,FALSE))</f>
        <v/>
      </c>
    </row>
    <row r="271" spans="1:15" x14ac:dyDescent="0.25">
      <c r="A271" s="3" t="s">
        <v>808</v>
      </c>
      <c r="B271" s="3" t="s">
        <v>723</v>
      </c>
      <c r="C271" s="3" t="s">
        <v>466</v>
      </c>
      <c r="D271" s="3">
        <v>0</v>
      </c>
      <c r="E271" s="4" t="s">
        <v>466</v>
      </c>
      <c r="F271" s="9" t="s">
        <v>537</v>
      </c>
      <c r="G271" s="4" t="s">
        <v>585</v>
      </c>
      <c r="H271" s="5">
        <v>560</v>
      </c>
      <c r="I271" s="5">
        <v>90</v>
      </c>
      <c r="J271" s="4">
        <f>J272+J275+J279+J282</f>
        <v>310</v>
      </c>
      <c r="K271" s="4">
        <v>160</v>
      </c>
      <c r="M271" s="3" t="str">
        <f>IF(IFERROR(VLOOKUP($E271,Monográficos!$C$2:$E$362,9,FALSE),0)=0,"",VLOOKUP($E271,Monográficos!$C$2:$E$362,9,FALSE))</f>
        <v/>
      </c>
      <c r="N271" s="3" t="str">
        <f>IF(IFERROR(VLOOKUP($E271,Monográficos!$C$2:$E$362,10,FALSE),0)=0,"",VLOOKUP($E271,Monográficos!$C$2:$E$362,10,FALSE))</f>
        <v/>
      </c>
      <c r="O271" s="3" t="str">
        <f>IF(IFERROR(VLOOKUP($E271,Monográficos!$C$2:$E$362,11,FALSE),0)=0,"",VLOOKUP($E271,Monográficos!$C$2:$E$362,11,FALSE))</f>
        <v/>
      </c>
    </row>
    <row r="272" spans="1:15" ht="31.5" x14ac:dyDescent="0.25">
      <c r="A272" s="3" t="s">
        <v>808</v>
      </c>
      <c r="B272" s="3" t="s">
        <v>723</v>
      </c>
      <c r="C272" s="3" t="s">
        <v>466</v>
      </c>
      <c r="D272" s="3">
        <v>1</v>
      </c>
      <c r="E272" s="3" t="s">
        <v>595</v>
      </c>
      <c r="F272" s="10" t="s">
        <v>594</v>
      </c>
      <c r="G272" s="3" t="s">
        <v>585</v>
      </c>
      <c r="H272" s="3">
        <v>100</v>
      </c>
      <c r="I272" s="6">
        <v>18</v>
      </c>
      <c r="J272" s="3">
        <f>J273+J274</f>
        <v>82</v>
      </c>
      <c r="K272" s="6" t="s">
        <v>548</v>
      </c>
      <c r="M272" s="3" t="str">
        <f>IF(IFERROR(VLOOKUP($E272,Monográficos!$C$2:$E$362,9,FALSE),0)=0,"",VLOOKUP($E272,Monográficos!$C$2:$E$362,9,FALSE))</f>
        <v/>
      </c>
      <c r="N272" s="3" t="str">
        <f>IF(IFERROR(VLOOKUP($E272,Monográficos!$C$2:$E$362,10,FALSE),0)=0,"",VLOOKUP($E272,Monográficos!$C$2:$E$362,10,FALSE))</f>
        <v/>
      </c>
      <c r="O272" s="3" t="str">
        <f>IF(IFERROR(VLOOKUP($E272,Monográficos!$C$2:$E$362,11,FALSE),0)=0,"",VLOOKUP($E272,Monográficos!$C$2:$E$362,11,FALSE))</f>
        <v/>
      </c>
    </row>
    <row r="273" spans="1:15" x14ac:dyDescent="0.25">
      <c r="A273" s="3" t="s">
        <v>808</v>
      </c>
      <c r="B273" s="3" t="s">
        <v>723</v>
      </c>
      <c r="C273" s="3" t="s">
        <v>466</v>
      </c>
      <c r="D273" s="3">
        <v>2</v>
      </c>
      <c r="E273" s="3" t="s">
        <v>593</v>
      </c>
      <c r="F273" s="10" t="s">
        <v>102</v>
      </c>
      <c r="G273" s="3" t="s">
        <v>585</v>
      </c>
      <c r="H273" s="3">
        <v>40</v>
      </c>
      <c r="I273" s="6">
        <v>5</v>
      </c>
      <c r="J273" s="3">
        <v>35</v>
      </c>
      <c r="K273" s="6" t="s">
        <v>548</v>
      </c>
      <c r="M273" s="3" t="str">
        <f>IF(IFERROR(VLOOKUP($E273,Monográficos!$C$2:$E$362,9,FALSE),0)=0,"",VLOOKUP($E273,Monográficos!$C$2:$E$362,9,FALSE))</f>
        <v/>
      </c>
      <c r="N273" s="3" t="str">
        <f>IF(IFERROR(VLOOKUP($E273,Monográficos!$C$2:$E$362,10,FALSE),0)=0,"",VLOOKUP($E273,Monográficos!$C$2:$E$362,10,FALSE))</f>
        <v/>
      </c>
      <c r="O273" s="3" t="str">
        <f>IF(IFERROR(VLOOKUP($E273,Monográficos!$C$2:$E$362,11,FALSE),0)=0,"",VLOOKUP($E273,Monográficos!$C$2:$E$362,11,FALSE))</f>
        <v/>
      </c>
    </row>
    <row r="274" spans="1:15" x14ac:dyDescent="0.25">
      <c r="A274" s="3" t="s">
        <v>808</v>
      </c>
      <c r="B274" s="3" t="s">
        <v>723</v>
      </c>
      <c r="C274" s="3" t="s">
        <v>466</v>
      </c>
      <c r="D274" s="3">
        <v>3</v>
      </c>
      <c r="E274" s="3" t="s">
        <v>592</v>
      </c>
      <c r="F274" s="10" t="s">
        <v>103</v>
      </c>
      <c r="G274" s="3" t="s">
        <v>585</v>
      </c>
      <c r="H274" s="6">
        <v>60</v>
      </c>
      <c r="I274" s="8">
        <v>13</v>
      </c>
      <c r="J274" s="3">
        <v>47</v>
      </c>
      <c r="K274" s="6" t="s">
        <v>548</v>
      </c>
      <c r="M274" s="3" t="str">
        <f>IF(IFERROR(VLOOKUP($E274,Monográficos!$C$2:$E$362,9,FALSE),0)=0,"",VLOOKUP($E274,Monográficos!$C$2:$E$362,9,FALSE))</f>
        <v/>
      </c>
      <c r="N274" s="3" t="str">
        <f>IF(IFERROR(VLOOKUP($E274,Monográficos!$C$2:$E$362,10,FALSE),0)=0,"",VLOOKUP($E274,Monográficos!$C$2:$E$362,10,FALSE))</f>
        <v/>
      </c>
      <c r="O274" s="3" t="str">
        <f>IF(IFERROR(VLOOKUP($E274,Monográficos!$C$2:$E$362,11,FALSE),0)=0,"",VLOOKUP($E274,Monográficos!$C$2:$E$362,11,FALSE))</f>
        <v/>
      </c>
    </row>
    <row r="275" spans="1:15" x14ac:dyDescent="0.25">
      <c r="A275" s="3" t="s">
        <v>808</v>
      </c>
      <c r="B275" s="3" t="s">
        <v>723</v>
      </c>
      <c r="C275" s="3" t="s">
        <v>466</v>
      </c>
      <c r="D275" s="3">
        <v>4</v>
      </c>
      <c r="E275" s="3" t="s">
        <v>591</v>
      </c>
      <c r="F275" s="10" t="s">
        <v>590</v>
      </c>
      <c r="G275" s="3" t="s">
        <v>585</v>
      </c>
      <c r="H275" s="7">
        <v>160</v>
      </c>
      <c r="I275" s="8">
        <v>37</v>
      </c>
      <c r="J275" s="7">
        <f>J276+J277+J278</f>
        <v>123</v>
      </c>
      <c r="K275" s="6" t="s">
        <v>548</v>
      </c>
      <c r="M275" s="3" t="str">
        <f>IF(IFERROR(VLOOKUP($E275,Monográficos!$C$2:$E$362,9,FALSE),0)=0,"",VLOOKUP($E275,Monográficos!$C$2:$E$362,9,FALSE))</f>
        <v/>
      </c>
      <c r="N275" s="3" t="str">
        <f>IF(IFERROR(VLOOKUP($E275,Monográficos!$C$2:$E$362,10,FALSE),0)=0,"",VLOOKUP($E275,Monográficos!$C$2:$E$362,10,FALSE))</f>
        <v/>
      </c>
      <c r="O275" s="3" t="str">
        <f>IF(IFERROR(VLOOKUP($E275,Monográficos!$C$2:$E$362,11,FALSE),0)=0,"",VLOOKUP($E275,Monográficos!$C$2:$E$362,11,FALSE))</f>
        <v/>
      </c>
    </row>
    <row r="276" spans="1:15" x14ac:dyDescent="0.25">
      <c r="A276" s="3" t="s">
        <v>808</v>
      </c>
      <c r="B276" s="3" t="s">
        <v>723</v>
      </c>
      <c r="C276" s="3" t="s">
        <v>466</v>
      </c>
      <c r="D276" s="3">
        <v>5</v>
      </c>
      <c r="E276" s="3" t="s">
        <v>600</v>
      </c>
      <c r="F276" s="10" t="s">
        <v>722</v>
      </c>
      <c r="G276" s="3" t="s">
        <v>585</v>
      </c>
      <c r="H276" s="7">
        <v>60</v>
      </c>
      <c r="I276" s="8">
        <v>19</v>
      </c>
      <c r="J276" s="7">
        <v>41</v>
      </c>
      <c r="K276" s="6" t="s">
        <v>548</v>
      </c>
      <c r="M276" s="3" t="str">
        <f>IF(IFERROR(VLOOKUP($E276,Monográficos!$C$2:$E$362,9,FALSE),0)=0,"",VLOOKUP($E276,Monográficos!$C$2:$E$362,9,FALSE))</f>
        <v/>
      </c>
      <c r="N276" s="3" t="str">
        <f>IF(IFERROR(VLOOKUP($E276,Monográficos!$C$2:$E$362,10,FALSE),0)=0,"",VLOOKUP($E276,Monográficos!$C$2:$E$362,10,FALSE))</f>
        <v/>
      </c>
      <c r="O276" s="3" t="str">
        <f>IF(IFERROR(VLOOKUP($E276,Monográficos!$C$2:$E$362,11,FALSE),0)=0,"",VLOOKUP($E276,Monográficos!$C$2:$E$362,11,FALSE))</f>
        <v/>
      </c>
    </row>
    <row r="277" spans="1:15" x14ac:dyDescent="0.25">
      <c r="A277" s="3" t="s">
        <v>808</v>
      </c>
      <c r="B277" s="3" t="s">
        <v>723</v>
      </c>
      <c r="C277" s="3" t="s">
        <v>466</v>
      </c>
      <c r="D277" s="3">
        <v>6</v>
      </c>
      <c r="E277" s="3" t="s">
        <v>599</v>
      </c>
      <c r="F277" s="10" t="s">
        <v>721</v>
      </c>
      <c r="G277" s="3" t="s">
        <v>585</v>
      </c>
      <c r="H277" s="8">
        <v>50</v>
      </c>
      <c r="I277" s="8">
        <v>10</v>
      </c>
      <c r="J277" s="7">
        <v>40</v>
      </c>
      <c r="K277" s="6" t="s">
        <v>548</v>
      </c>
      <c r="M277" s="3" t="str">
        <f>IF(IFERROR(VLOOKUP($E277,Monográficos!$C$2:$E$362,9,FALSE),0)=0,"",VLOOKUP($E277,Monográficos!$C$2:$E$362,9,FALSE))</f>
        <v/>
      </c>
      <c r="N277" s="3" t="str">
        <f>IF(IFERROR(VLOOKUP($E277,Monográficos!$C$2:$E$362,10,FALSE),0)=0,"",VLOOKUP($E277,Monográficos!$C$2:$E$362,10,FALSE))</f>
        <v/>
      </c>
      <c r="O277" s="3" t="str">
        <f>IF(IFERROR(VLOOKUP($E277,Monográficos!$C$2:$E$362,11,FALSE),0)=0,"",VLOOKUP($E277,Monográficos!$C$2:$E$362,11,FALSE))</f>
        <v/>
      </c>
    </row>
    <row r="278" spans="1:15" x14ac:dyDescent="0.25">
      <c r="A278" s="3" t="s">
        <v>808</v>
      </c>
      <c r="B278" s="3" t="s">
        <v>723</v>
      </c>
      <c r="C278" s="3" t="s">
        <v>466</v>
      </c>
      <c r="D278" s="3">
        <v>7</v>
      </c>
      <c r="E278" s="3" t="s">
        <v>589</v>
      </c>
      <c r="F278" s="10" t="s">
        <v>104</v>
      </c>
      <c r="G278" s="3" t="s">
        <v>585</v>
      </c>
      <c r="H278" s="8">
        <v>50</v>
      </c>
      <c r="I278" s="8">
        <v>8</v>
      </c>
      <c r="J278" s="7">
        <v>42</v>
      </c>
      <c r="K278" s="6" t="s">
        <v>548</v>
      </c>
      <c r="M278" s="3" t="str">
        <f>IF(IFERROR(VLOOKUP($E278,Monográficos!$C$2:$E$362,9,FALSE),0)=0,"",VLOOKUP($E278,Monográficos!$C$2:$E$362,9,FALSE))</f>
        <v/>
      </c>
      <c r="N278" s="3" t="str">
        <f>IF(IFERROR(VLOOKUP($E278,Monográficos!$C$2:$E$362,10,FALSE),0)=0,"",VLOOKUP($E278,Monográficos!$C$2:$E$362,10,FALSE))</f>
        <v/>
      </c>
      <c r="O278" s="3" t="str">
        <f>IF(IFERROR(VLOOKUP($E278,Monográficos!$C$2:$E$362,11,FALSE),0)=0,"",VLOOKUP($E278,Monográficos!$C$2:$E$362,11,FALSE))</f>
        <v/>
      </c>
    </row>
    <row r="279" spans="1:15" x14ac:dyDescent="0.25">
      <c r="A279" s="3" t="s">
        <v>808</v>
      </c>
      <c r="B279" s="3" t="s">
        <v>723</v>
      </c>
      <c r="C279" s="3" t="s">
        <v>466</v>
      </c>
      <c r="D279" s="3">
        <v>8</v>
      </c>
      <c r="E279" s="3" t="s">
        <v>588</v>
      </c>
      <c r="F279" s="10" t="s">
        <v>39</v>
      </c>
      <c r="G279" s="3" t="s">
        <v>585</v>
      </c>
      <c r="H279" s="3">
        <v>100</v>
      </c>
      <c r="I279" s="6">
        <v>25</v>
      </c>
      <c r="J279" s="3">
        <f>J280+J281</f>
        <v>75</v>
      </c>
      <c r="K279" s="6" t="s">
        <v>548</v>
      </c>
      <c r="M279" s="3" t="str">
        <f>IF(IFERROR(VLOOKUP($E279,Monográficos!$C$2:$E$362,9,FALSE),0)=0,"",VLOOKUP($E279,Monográficos!$C$2:$E$362,9,FALSE))</f>
        <v/>
      </c>
      <c r="N279" s="3" t="str">
        <f>IF(IFERROR(VLOOKUP($E279,Monográficos!$C$2:$E$362,10,FALSE),0)=0,"",VLOOKUP($E279,Monográficos!$C$2:$E$362,10,FALSE))</f>
        <v/>
      </c>
      <c r="O279" s="3" t="str">
        <f>IF(IFERROR(VLOOKUP($E279,Monográficos!$C$2:$E$362,11,FALSE),0)=0,"",VLOOKUP($E279,Monográficos!$C$2:$E$362,11,FALSE))</f>
        <v/>
      </c>
    </row>
    <row r="280" spans="1:15" x14ac:dyDescent="0.25">
      <c r="A280" s="3" t="s">
        <v>808</v>
      </c>
      <c r="B280" s="3" t="s">
        <v>723</v>
      </c>
      <c r="C280" s="3" t="s">
        <v>466</v>
      </c>
      <c r="D280" s="3">
        <v>9</v>
      </c>
      <c r="E280" s="3" t="s">
        <v>587</v>
      </c>
      <c r="F280" s="10" t="s">
        <v>114</v>
      </c>
      <c r="G280" s="3" t="s">
        <v>585</v>
      </c>
      <c r="H280" s="3">
        <v>40</v>
      </c>
      <c r="I280" s="6">
        <v>13</v>
      </c>
      <c r="J280" s="3">
        <v>27</v>
      </c>
      <c r="K280" s="6" t="s">
        <v>548</v>
      </c>
      <c r="M280" s="3" t="str">
        <f>IF(IFERROR(VLOOKUP($E280,Monográficos!$C$2:$E$362,9,FALSE),0)=0,"",VLOOKUP($E280,Monográficos!$C$2:$E$362,9,FALSE))</f>
        <v/>
      </c>
      <c r="N280" s="3" t="str">
        <f>IF(IFERROR(VLOOKUP($E280,Monográficos!$C$2:$E$362,10,FALSE),0)=0,"",VLOOKUP($E280,Monográficos!$C$2:$E$362,10,FALSE))</f>
        <v/>
      </c>
      <c r="O280" s="3" t="str">
        <f>IF(IFERROR(VLOOKUP($E280,Monográficos!$C$2:$E$362,11,FALSE),0)=0,"",VLOOKUP($E280,Monográficos!$C$2:$E$362,11,FALSE))</f>
        <v/>
      </c>
    </row>
    <row r="281" spans="1:15" x14ac:dyDescent="0.25">
      <c r="A281" s="3" t="s">
        <v>808</v>
      </c>
      <c r="B281" s="3" t="s">
        <v>723</v>
      </c>
      <c r="C281" s="3" t="s">
        <v>466</v>
      </c>
      <c r="D281" s="3">
        <v>10</v>
      </c>
      <c r="E281" s="3" t="s">
        <v>586</v>
      </c>
      <c r="F281" s="10" t="s">
        <v>40</v>
      </c>
      <c r="G281" s="3" t="s">
        <v>585</v>
      </c>
      <c r="H281" s="6">
        <v>60</v>
      </c>
      <c r="I281" s="6">
        <v>12</v>
      </c>
      <c r="J281" s="3">
        <v>48</v>
      </c>
      <c r="K281" s="6" t="s">
        <v>548</v>
      </c>
      <c r="M281" s="3" t="str">
        <f>IF(IFERROR(VLOOKUP($E281,Monográficos!$C$2:$E$362,9,FALSE),0)=0,"",VLOOKUP($E281,Monográficos!$C$2:$E$362,9,FALSE))</f>
        <v/>
      </c>
      <c r="N281" s="3" t="str">
        <f>IF(IFERROR(VLOOKUP($E281,Monográficos!$C$2:$E$362,10,FALSE),0)=0,"",VLOOKUP($E281,Monográficos!$C$2:$E$362,10,FALSE))</f>
        <v/>
      </c>
      <c r="O281" s="3" t="str">
        <f>IF(IFERROR(VLOOKUP($E281,Monográficos!$C$2:$E$362,11,FALSE),0)=0,"",VLOOKUP($E281,Monográficos!$C$2:$E$362,11,FALSE))</f>
        <v/>
      </c>
    </row>
    <row r="282" spans="1:15" x14ac:dyDescent="0.25">
      <c r="A282" s="3" t="s">
        <v>808</v>
      </c>
      <c r="B282" s="3" t="s">
        <v>723</v>
      </c>
      <c r="C282" s="3" t="s">
        <v>466</v>
      </c>
      <c r="D282" s="3">
        <v>11</v>
      </c>
      <c r="E282" s="3" t="s">
        <v>596</v>
      </c>
      <c r="F282" s="10" t="s">
        <v>720</v>
      </c>
      <c r="G282" s="3" t="s">
        <v>585</v>
      </c>
      <c r="H282" s="3">
        <v>40</v>
      </c>
      <c r="I282" s="6">
        <v>10</v>
      </c>
      <c r="J282" s="3">
        <v>30</v>
      </c>
      <c r="K282" s="6" t="s">
        <v>548</v>
      </c>
      <c r="M282" s="3" t="str">
        <f>IF(IFERROR(VLOOKUP($E282,Monográficos!$C$2:$E$362,9,FALSE),0)=0,"",VLOOKUP($E282,Monográficos!$C$2:$E$362,9,FALSE))</f>
        <v/>
      </c>
      <c r="N282" s="3" t="str">
        <f>IF(IFERROR(VLOOKUP($E282,Monográficos!$C$2:$E$362,10,FALSE),0)=0,"",VLOOKUP($E282,Monográficos!$C$2:$E$362,10,FALSE))</f>
        <v/>
      </c>
      <c r="O282" s="3" t="str">
        <f>IF(IFERROR(VLOOKUP($E282,Monográficos!$C$2:$E$362,11,FALSE),0)=0,"",VLOOKUP($E282,Monográficos!$C$2:$E$362,11,FALSE))</f>
        <v/>
      </c>
    </row>
    <row r="283" spans="1:15" x14ac:dyDescent="0.25">
      <c r="A283" s="3" t="s">
        <v>809</v>
      </c>
      <c r="B283" s="3" t="s">
        <v>1249</v>
      </c>
      <c r="C283" s="3" t="s">
        <v>477</v>
      </c>
      <c r="D283" s="3">
        <v>0</v>
      </c>
      <c r="E283" s="4" t="s">
        <v>477</v>
      </c>
      <c r="F283" s="9" t="s">
        <v>476</v>
      </c>
      <c r="G283" s="4" t="s">
        <v>585</v>
      </c>
      <c r="H283" s="4">
        <v>330</v>
      </c>
      <c r="I283" s="5">
        <v>53</v>
      </c>
      <c r="J283" s="4">
        <v>237</v>
      </c>
      <c r="K283" s="4">
        <v>40</v>
      </c>
      <c r="M283" s="3" t="str">
        <f>IF(IFERROR(VLOOKUP($E283,Monográficos!$C$2:$E$362,9,FALSE),0)=0,"",VLOOKUP($E283,Monográficos!$C$2:$E$362,9,FALSE))</f>
        <v/>
      </c>
      <c r="N283" s="3" t="str">
        <f>IF(IFERROR(VLOOKUP($E283,Monográficos!$C$2:$E$362,10,FALSE),0)=0,"",VLOOKUP($E283,Monográficos!$C$2:$E$362,10,FALSE))</f>
        <v/>
      </c>
      <c r="O283" s="3" t="str">
        <f>IF(IFERROR(VLOOKUP($E283,Monográficos!$C$2:$E$362,11,FALSE),0)=0,"",VLOOKUP($E283,Monográficos!$C$2:$E$362,11,FALSE))</f>
        <v/>
      </c>
    </row>
    <row r="284" spans="1:15" x14ac:dyDescent="0.25">
      <c r="A284" s="3" t="s">
        <v>809</v>
      </c>
      <c r="B284" s="3" t="s">
        <v>1249</v>
      </c>
      <c r="C284" s="3" t="s">
        <v>477</v>
      </c>
      <c r="D284" s="3">
        <v>1</v>
      </c>
      <c r="E284" s="3" t="s">
        <v>584</v>
      </c>
      <c r="F284" s="10" t="s">
        <v>719</v>
      </c>
      <c r="G284" s="3" t="s">
        <v>585</v>
      </c>
      <c r="H284" s="3">
        <v>250</v>
      </c>
      <c r="I284" s="6">
        <v>32</v>
      </c>
      <c r="J284" s="3">
        <v>218</v>
      </c>
      <c r="K284" s="6" t="s">
        <v>548</v>
      </c>
      <c r="M284" s="3" t="str">
        <f>IF(IFERROR(VLOOKUP($E284,Monográficos!$C$2:$E$362,9,FALSE),0)=0,"",VLOOKUP($E284,Monográficos!$C$2:$E$362,9,FALSE))</f>
        <v/>
      </c>
      <c r="N284" s="3" t="str">
        <f>IF(IFERROR(VLOOKUP($E284,Monográficos!$C$2:$E$362,10,FALSE),0)=0,"",VLOOKUP($E284,Monográficos!$C$2:$E$362,10,FALSE))</f>
        <v/>
      </c>
      <c r="O284" s="3" t="str">
        <f>IF(IFERROR(VLOOKUP($E284,Monográficos!$C$2:$E$362,11,FALSE),0)=0,"",VLOOKUP($E284,Monográficos!$C$2:$E$362,11,FALSE))</f>
        <v/>
      </c>
    </row>
    <row r="285" spans="1:15" ht="31.5" x14ac:dyDescent="0.25">
      <c r="A285" s="3" t="s">
        <v>809</v>
      </c>
      <c r="B285" s="3" t="s">
        <v>1249</v>
      </c>
      <c r="C285" s="3" t="s">
        <v>477</v>
      </c>
      <c r="D285" s="3">
        <v>2</v>
      </c>
      <c r="E285" s="3" t="s">
        <v>583</v>
      </c>
      <c r="F285" s="10" t="s">
        <v>718</v>
      </c>
      <c r="G285" s="3" t="s">
        <v>585</v>
      </c>
      <c r="H285" s="3">
        <v>90</v>
      </c>
      <c r="I285" s="6">
        <v>11</v>
      </c>
      <c r="J285" s="3">
        <v>79</v>
      </c>
      <c r="K285" s="6" t="s">
        <v>548</v>
      </c>
      <c r="M285" s="3" t="str">
        <f>IF(IFERROR(VLOOKUP($E285,Monográficos!$C$2:$E$362,9,FALSE),0)=0,"",VLOOKUP($E285,Monográficos!$C$2:$E$362,9,FALSE))</f>
        <v/>
      </c>
      <c r="N285" s="3" t="str">
        <f>IF(IFERROR(VLOOKUP($E285,Monográficos!$C$2:$E$362,10,FALSE),0)=0,"",VLOOKUP($E285,Monográficos!$C$2:$E$362,10,FALSE))</f>
        <v/>
      </c>
      <c r="O285" s="3" t="str">
        <f>IF(IFERROR(VLOOKUP($E285,Monográficos!$C$2:$E$362,11,FALSE),0)=0,"",VLOOKUP($E285,Monográficos!$C$2:$E$362,11,FALSE))</f>
        <v/>
      </c>
    </row>
    <row r="286" spans="1:15" x14ac:dyDescent="0.25">
      <c r="A286" s="3" t="s">
        <v>809</v>
      </c>
      <c r="B286" s="3" t="s">
        <v>1249</v>
      </c>
      <c r="C286" s="3" t="s">
        <v>477</v>
      </c>
      <c r="D286" s="3">
        <v>3</v>
      </c>
      <c r="E286" s="3" t="s">
        <v>582</v>
      </c>
      <c r="F286" s="10" t="s">
        <v>716</v>
      </c>
      <c r="G286" s="3" t="s">
        <v>585</v>
      </c>
      <c r="H286" s="6">
        <v>30</v>
      </c>
      <c r="I286" s="6">
        <v>1</v>
      </c>
      <c r="J286" s="3">
        <v>29</v>
      </c>
      <c r="K286" s="6" t="s">
        <v>548</v>
      </c>
      <c r="M286" s="3" t="str">
        <f>IF(IFERROR(VLOOKUP($E286,Monográficos!$C$2:$E$362,9,FALSE),0)=0,"",VLOOKUP($E286,Monográficos!$C$2:$E$362,9,FALSE))</f>
        <v/>
      </c>
      <c r="N286" s="3" t="str">
        <f>IF(IFERROR(VLOOKUP($E286,Monográficos!$C$2:$E$362,10,FALSE),0)=0,"",VLOOKUP($E286,Monográficos!$C$2:$E$362,10,FALSE))</f>
        <v/>
      </c>
      <c r="O286" s="3" t="str">
        <f>IF(IFERROR(VLOOKUP($E286,Monográficos!$C$2:$E$362,11,FALSE),0)=0,"",VLOOKUP($E286,Monográficos!$C$2:$E$362,11,FALSE))</f>
        <v/>
      </c>
    </row>
    <row r="287" spans="1:15" ht="31.5" x14ac:dyDescent="0.25">
      <c r="A287" s="3" t="s">
        <v>809</v>
      </c>
      <c r="B287" s="3" t="s">
        <v>1249</v>
      </c>
      <c r="C287" s="3" t="s">
        <v>477</v>
      </c>
      <c r="D287" s="3">
        <v>4</v>
      </c>
      <c r="E287" s="3" t="s">
        <v>581</v>
      </c>
      <c r="F287" s="10" t="s">
        <v>717</v>
      </c>
      <c r="G287" s="3" t="s">
        <v>585</v>
      </c>
      <c r="H287" s="3">
        <v>90</v>
      </c>
      <c r="I287" s="6">
        <v>9</v>
      </c>
      <c r="J287" s="3">
        <v>81</v>
      </c>
      <c r="K287" s="6" t="s">
        <v>548</v>
      </c>
      <c r="M287" s="3" t="str">
        <f>IF(IFERROR(VLOOKUP($E287,Monográficos!$C$2:$E$362,9,FALSE),0)=0,"",VLOOKUP($E287,Monográficos!$C$2:$E$362,9,FALSE))</f>
        <v/>
      </c>
      <c r="N287" s="3" t="str">
        <f>IF(IFERROR(VLOOKUP($E287,Monográficos!$C$2:$E$362,10,FALSE),0)=0,"",VLOOKUP($E287,Monográficos!$C$2:$E$362,10,FALSE))</f>
        <v/>
      </c>
      <c r="O287" s="3" t="str">
        <f>IF(IFERROR(VLOOKUP($E287,Monográficos!$C$2:$E$362,11,FALSE),0)=0,"",VLOOKUP($E287,Monográficos!$C$2:$E$362,11,FALSE))</f>
        <v/>
      </c>
    </row>
    <row r="288" spans="1:15" x14ac:dyDescent="0.25">
      <c r="A288" s="3" t="s">
        <v>809</v>
      </c>
      <c r="B288" s="3" t="s">
        <v>1249</v>
      </c>
      <c r="C288" s="3" t="s">
        <v>477</v>
      </c>
      <c r="D288" s="3">
        <v>5</v>
      </c>
      <c r="E288" s="3" t="s">
        <v>580</v>
      </c>
      <c r="F288" s="10" t="s">
        <v>715</v>
      </c>
      <c r="G288" s="3" t="s">
        <v>585</v>
      </c>
      <c r="H288" s="3">
        <v>40</v>
      </c>
      <c r="I288" s="6">
        <v>11</v>
      </c>
      <c r="J288" s="3">
        <v>29</v>
      </c>
      <c r="K288" s="6" t="s">
        <v>548</v>
      </c>
      <c r="M288" s="3" t="str">
        <f>IF(IFERROR(VLOOKUP($E288,Monográficos!$C$2:$E$362,9,FALSE),0)=0,"",VLOOKUP($E288,Monográficos!$C$2:$E$362,9,FALSE))</f>
        <v/>
      </c>
      <c r="N288" s="3" t="str">
        <f>IF(IFERROR(VLOOKUP($E288,Monográficos!$C$2:$E$362,10,FALSE),0)=0,"",VLOOKUP($E288,Monográficos!$C$2:$E$362,10,FALSE))</f>
        <v/>
      </c>
      <c r="O288" s="3" t="str">
        <f>IF(IFERROR(VLOOKUP($E288,Monográficos!$C$2:$E$362,11,FALSE),0)=0,"",VLOOKUP($E288,Monográficos!$C$2:$E$362,11,FALSE))</f>
        <v/>
      </c>
    </row>
    <row r="289" spans="1:15" x14ac:dyDescent="0.25">
      <c r="A289" s="3" t="s">
        <v>809</v>
      </c>
      <c r="B289" s="3" t="s">
        <v>1249</v>
      </c>
      <c r="C289" s="3" t="s">
        <v>477</v>
      </c>
      <c r="D289" s="3">
        <v>6</v>
      </c>
      <c r="E289" s="3" t="s">
        <v>579</v>
      </c>
      <c r="F289" s="10" t="s">
        <v>161</v>
      </c>
      <c r="G289" s="3" t="s">
        <v>585</v>
      </c>
      <c r="H289" s="3">
        <v>110</v>
      </c>
      <c r="I289" s="6">
        <v>21</v>
      </c>
      <c r="J289" s="3">
        <v>89</v>
      </c>
      <c r="K289" s="6" t="s">
        <v>548</v>
      </c>
      <c r="M289" s="3" t="str">
        <f>IF(IFERROR(VLOOKUP($E289,Monográficos!$C$2:$E$362,9,FALSE),0)=0,"",VLOOKUP($E289,Monográficos!$C$2:$E$362,9,FALSE))</f>
        <v/>
      </c>
      <c r="N289" s="3" t="str">
        <f>IF(IFERROR(VLOOKUP($E289,Monográficos!$C$2:$E$362,10,FALSE),0)=0,"",VLOOKUP($E289,Monográficos!$C$2:$E$362,10,FALSE))</f>
        <v/>
      </c>
      <c r="O289" s="3" t="str">
        <f>IF(IFERROR(VLOOKUP($E289,Monográficos!$C$2:$E$362,11,FALSE),0)=0,"",VLOOKUP($E289,Monográficos!$C$2:$E$362,11,FALSE))</f>
        <v/>
      </c>
    </row>
    <row r="290" spans="1:15" x14ac:dyDescent="0.25">
      <c r="A290" s="3" t="s">
        <v>809</v>
      </c>
      <c r="B290" s="3" t="s">
        <v>1249</v>
      </c>
      <c r="C290" s="3" t="s">
        <v>477</v>
      </c>
      <c r="D290" s="3">
        <v>7</v>
      </c>
      <c r="E290" s="3" t="s">
        <v>582</v>
      </c>
      <c r="F290" s="10" t="s">
        <v>716</v>
      </c>
      <c r="G290" s="3" t="s">
        <v>585</v>
      </c>
      <c r="H290" s="6">
        <v>30</v>
      </c>
      <c r="I290" s="6">
        <v>1</v>
      </c>
      <c r="J290" s="3">
        <v>29</v>
      </c>
      <c r="K290" s="6" t="s">
        <v>548</v>
      </c>
      <c r="M290" s="3" t="str">
        <f>IF(IFERROR(VLOOKUP($E290,Monográficos!$C$2:$E$362,9,FALSE),0)=0,"",VLOOKUP($E290,Monográficos!$C$2:$E$362,9,FALSE))</f>
        <v/>
      </c>
      <c r="N290" s="3" t="str">
        <f>IF(IFERROR(VLOOKUP($E290,Monográficos!$C$2:$E$362,10,FALSE),0)=0,"",VLOOKUP($E290,Monográficos!$C$2:$E$362,10,FALSE))</f>
        <v/>
      </c>
      <c r="O290" s="3" t="str">
        <f>IF(IFERROR(VLOOKUP($E290,Monográficos!$C$2:$E$362,11,FALSE),0)=0,"",VLOOKUP($E290,Monográficos!$C$2:$E$362,11,FALSE))</f>
        <v/>
      </c>
    </row>
    <row r="291" spans="1:15" x14ac:dyDescent="0.25">
      <c r="A291" s="3" t="s">
        <v>809</v>
      </c>
      <c r="B291" s="3" t="s">
        <v>1249</v>
      </c>
      <c r="C291" s="3" t="s">
        <v>477</v>
      </c>
      <c r="D291" s="3">
        <v>8</v>
      </c>
      <c r="E291" s="3" t="s">
        <v>580</v>
      </c>
      <c r="F291" s="10" t="s">
        <v>715</v>
      </c>
      <c r="G291" s="3" t="s">
        <v>585</v>
      </c>
      <c r="H291" s="3">
        <v>40</v>
      </c>
      <c r="I291" s="6">
        <v>11</v>
      </c>
      <c r="J291" s="3">
        <v>29</v>
      </c>
      <c r="K291" s="6" t="s">
        <v>548</v>
      </c>
      <c r="M291" s="3" t="str">
        <f>IF(IFERROR(VLOOKUP($E291,Monográficos!$C$2:$E$362,9,FALSE),0)=0,"",VLOOKUP($E291,Monográficos!$C$2:$E$362,9,FALSE))</f>
        <v/>
      </c>
      <c r="N291" s="3" t="str">
        <f>IF(IFERROR(VLOOKUP($E291,Monográficos!$C$2:$E$362,10,FALSE),0)=0,"",VLOOKUP($E291,Monográficos!$C$2:$E$362,10,FALSE))</f>
        <v/>
      </c>
      <c r="O291" s="3" t="str">
        <f>IF(IFERROR(VLOOKUP($E291,Monográficos!$C$2:$E$362,11,FALSE),0)=0,"",VLOOKUP($E291,Monográficos!$C$2:$E$362,11,FALSE))</f>
        <v/>
      </c>
    </row>
    <row r="292" spans="1:15" x14ac:dyDescent="0.25">
      <c r="A292" s="3" t="s">
        <v>809</v>
      </c>
      <c r="B292" s="3" t="s">
        <v>1249</v>
      </c>
      <c r="C292" s="3" t="s">
        <v>477</v>
      </c>
      <c r="D292" s="3">
        <v>9</v>
      </c>
      <c r="E292" s="3" t="s">
        <v>714</v>
      </c>
      <c r="F292" s="10" t="s">
        <v>162</v>
      </c>
      <c r="G292" s="3" t="s">
        <v>585</v>
      </c>
      <c r="H292" s="3">
        <v>40</v>
      </c>
      <c r="I292" s="6">
        <v>9</v>
      </c>
      <c r="J292" s="3">
        <v>31</v>
      </c>
      <c r="K292" s="6" t="s">
        <v>548</v>
      </c>
      <c r="M292" s="3" t="str">
        <f>IF(IFERROR(VLOOKUP($E292,Monográficos!$C$2:$E$362,9,FALSE),0)=0,"",VLOOKUP($E292,Monográficos!$C$2:$E$362,9,FALSE))</f>
        <v/>
      </c>
      <c r="N292" s="3" t="str">
        <f>IF(IFERROR(VLOOKUP($E292,Monográficos!$C$2:$E$362,10,FALSE),0)=0,"",VLOOKUP($E292,Monográficos!$C$2:$E$362,10,FALSE))</f>
        <v/>
      </c>
      <c r="O292" s="3" t="str">
        <f>IF(IFERROR(VLOOKUP($E292,Monográficos!$C$2:$E$362,11,FALSE),0)=0,"",VLOOKUP($E292,Monográficos!$C$2:$E$362,11,FALSE))</f>
        <v/>
      </c>
    </row>
    <row r="293" spans="1:15" x14ac:dyDescent="0.25">
      <c r="A293" s="3" t="s">
        <v>809</v>
      </c>
      <c r="B293" s="3" t="s">
        <v>1249</v>
      </c>
      <c r="C293" s="3" t="s">
        <v>475</v>
      </c>
      <c r="D293" s="3">
        <v>0</v>
      </c>
      <c r="E293" s="4" t="s">
        <v>475</v>
      </c>
      <c r="F293" s="9" t="s">
        <v>536</v>
      </c>
      <c r="G293" s="4" t="s">
        <v>585</v>
      </c>
      <c r="H293" s="4">
        <v>350</v>
      </c>
      <c r="I293" s="5">
        <v>50</v>
      </c>
      <c r="J293" s="4">
        <v>260</v>
      </c>
      <c r="K293" s="4">
        <v>40</v>
      </c>
      <c r="M293" s="3" t="str">
        <f>IF(IFERROR(VLOOKUP($E293,Monográficos!$C$2:$E$362,9,FALSE),0)=0,"",VLOOKUP($E293,Monográficos!$C$2:$E$362,9,FALSE))</f>
        <v/>
      </c>
      <c r="N293" s="3" t="str">
        <f>IF(IFERROR(VLOOKUP($E293,Monográficos!$C$2:$E$362,10,FALSE),0)=0,"",VLOOKUP($E293,Monográficos!$C$2:$E$362,10,FALSE))</f>
        <v/>
      </c>
      <c r="O293" s="3" t="str">
        <f>IF(IFERROR(VLOOKUP($E293,Monográficos!$C$2:$E$362,11,FALSE),0)=0,"",VLOOKUP($E293,Monográficos!$C$2:$E$362,11,FALSE))</f>
        <v/>
      </c>
    </row>
    <row r="294" spans="1:15" x14ac:dyDescent="0.25">
      <c r="A294" s="3" t="s">
        <v>809</v>
      </c>
      <c r="B294" s="3" t="s">
        <v>1249</v>
      </c>
      <c r="C294" s="3" t="s">
        <v>475</v>
      </c>
      <c r="D294" s="3">
        <v>1</v>
      </c>
      <c r="E294" s="3" t="s">
        <v>584</v>
      </c>
      <c r="F294" s="10" t="s">
        <v>719</v>
      </c>
      <c r="G294" s="3" t="s">
        <v>585</v>
      </c>
      <c r="H294" s="3">
        <v>250</v>
      </c>
      <c r="I294" s="6">
        <v>32</v>
      </c>
      <c r="J294" s="3">
        <v>218</v>
      </c>
      <c r="K294" s="6" t="s">
        <v>548</v>
      </c>
      <c r="M294" s="3" t="str">
        <f>IF(IFERROR(VLOOKUP($E294,Monográficos!$C$2:$E$362,9,FALSE),0)=0,"",VLOOKUP($E294,Monográficos!$C$2:$E$362,9,FALSE))</f>
        <v/>
      </c>
      <c r="N294" s="3" t="str">
        <f>IF(IFERROR(VLOOKUP($E294,Monográficos!$C$2:$E$362,10,FALSE),0)=0,"",VLOOKUP($E294,Monográficos!$C$2:$E$362,10,FALSE))</f>
        <v/>
      </c>
      <c r="O294" s="3" t="str">
        <f>IF(IFERROR(VLOOKUP($E294,Monográficos!$C$2:$E$362,11,FALSE),0)=0,"",VLOOKUP($E294,Monográficos!$C$2:$E$362,11,FALSE))</f>
        <v/>
      </c>
    </row>
    <row r="295" spans="1:15" ht="31.5" x14ac:dyDescent="0.25">
      <c r="A295" s="3" t="s">
        <v>809</v>
      </c>
      <c r="B295" s="3" t="s">
        <v>1249</v>
      </c>
      <c r="C295" s="3" t="s">
        <v>475</v>
      </c>
      <c r="D295" s="3">
        <v>2</v>
      </c>
      <c r="E295" s="3" t="s">
        <v>583</v>
      </c>
      <c r="F295" s="10" t="s">
        <v>718</v>
      </c>
      <c r="G295" s="3" t="s">
        <v>585</v>
      </c>
      <c r="H295" s="3">
        <v>90</v>
      </c>
      <c r="I295" s="6">
        <v>11</v>
      </c>
      <c r="J295" s="3">
        <v>79</v>
      </c>
      <c r="K295" s="6" t="s">
        <v>548</v>
      </c>
      <c r="M295" s="3" t="str">
        <f>IF(IFERROR(VLOOKUP($E295,Monográficos!$C$2:$E$362,9,FALSE),0)=0,"",VLOOKUP($E295,Monográficos!$C$2:$E$362,9,FALSE))</f>
        <v/>
      </c>
      <c r="N295" s="3" t="str">
        <f>IF(IFERROR(VLOOKUP($E295,Monográficos!$C$2:$E$362,10,FALSE),0)=0,"",VLOOKUP($E295,Monográficos!$C$2:$E$362,10,FALSE))</f>
        <v/>
      </c>
      <c r="O295" s="3" t="str">
        <f>IF(IFERROR(VLOOKUP($E295,Monográficos!$C$2:$E$362,11,FALSE),0)=0,"",VLOOKUP($E295,Monográficos!$C$2:$E$362,11,FALSE))</f>
        <v/>
      </c>
    </row>
    <row r="296" spans="1:15" x14ac:dyDescent="0.25">
      <c r="A296" s="3" t="s">
        <v>809</v>
      </c>
      <c r="B296" s="3" t="s">
        <v>1249</v>
      </c>
      <c r="C296" s="3" t="s">
        <v>475</v>
      </c>
      <c r="D296" s="3">
        <v>3</v>
      </c>
      <c r="E296" s="3" t="s">
        <v>582</v>
      </c>
      <c r="F296" s="10" t="s">
        <v>716</v>
      </c>
      <c r="G296" s="3" t="s">
        <v>585</v>
      </c>
      <c r="H296" s="6">
        <v>30</v>
      </c>
      <c r="I296" s="6">
        <v>1</v>
      </c>
      <c r="J296" s="3">
        <v>29</v>
      </c>
      <c r="K296" s="6" t="s">
        <v>548</v>
      </c>
      <c r="M296" s="3" t="str">
        <f>IF(IFERROR(VLOOKUP($E296,Monográficos!$C$2:$E$362,9,FALSE),0)=0,"",VLOOKUP($E296,Monográficos!$C$2:$E$362,9,FALSE))</f>
        <v/>
      </c>
      <c r="N296" s="3" t="str">
        <f>IF(IFERROR(VLOOKUP($E296,Monográficos!$C$2:$E$362,10,FALSE),0)=0,"",VLOOKUP($E296,Monográficos!$C$2:$E$362,10,FALSE))</f>
        <v/>
      </c>
      <c r="O296" s="3" t="str">
        <f>IF(IFERROR(VLOOKUP($E296,Monográficos!$C$2:$E$362,11,FALSE),0)=0,"",VLOOKUP($E296,Monográficos!$C$2:$E$362,11,FALSE))</f>
        <v/>
      </c>
    </row>
    <row r="297" spans="1:15" ht="31.5" x14ac:dyDescent="0.25">
      <c r="A297" s="3" t="s">
        <v>809</v>
      </c>
      <c r="B297" s="3" t="s">
        <v>1249</v>
      </c>
      <c r="C297" s="3" t="s">
        <v>475</v>
      </c>
      <c r="D297" s="3">
        <v>4</v>
      </c>
      <c r="E297" s="3" t="s">
        <v>581</v>
      </c>
      <c r="F297" s="10" t="s">
        <v>717</v>
      </c>
      <c r="G297" s="3" t="s">
        <v>585</v>
      </c>
      <c r="H297" s="3">
        <v>90</v>
      </c>
      <c r="I297" s="6">
        <v>9</v>
      </c>
      <c r="J297" s="3">
        <v>81</v>
      </c>
      <c r="K297" s="6" t="s">
        <v>548</v>
      </c>
      <c r="M297" s="3" t="str">
        <f>IF(IFERROR(VLOOKUP($E297,Monográficos!$C$2:$E$362,9,FALSE),0)=0,"",VLOOKUP($E297,Monográficos!$C$2:$E$362,9,FALSE))</f>
        <v/>
      </c>
      <c r="N297" s="3" t="str">
        <f>IF(IFERROR(VLOOKUP($E297,Monográficos!$C$2:$E$362,10,FALSE),0)=0,"",VLOOKUP($E297,Monográficos!$C$2:$E$362,10,FALSE))</f>
        <v/>
      </c>
      <c r="O297" s="3" t="str">
        <f>IF(IFERROR(VLOOKUP($E297,Monográficos!$C$2:$E$362,11,FALSE),0)=0,"",VLOOKUP($E297,Monográficos!$C$2:$E$362,11,FALSE))</f>
        <v/>
      </c>
    </row>
    <row r="298" spans="1:15" x14ac:dyDescent="0.25">
      <c r="A298" s="3" t="s">
        <v>809</v>
      </c>
      <c r="B298" s="3" t="s">
        <v>1249</v>
      </c>
      <c r="C298" s="3" t="s">
        <v>475</v>
      </c>
      <c r="D298" s="3">
        <v>5</v>
      </c>
      <c r="E298" s="3" t="s">
        <v>580</v>
      </c>
      <c r="F298" s="10" t="s">
        <v>715</v>
      </c>
      <c r="G298" s="3" t="s">
        <v>585</v>
      </c>
      <c r="H298" s="3">
        <v>40</v>
      </c>
      <c r="I298" s="6">
        <v>11</v>
      </c>
      <c r="J298" s="3">
        <v>29</v>
      </c>
      <c r="K298" s="6" t="s">
        <v>548</v>
      </c>
      <c r="M298" s="3" t="str">
        <f>IF(IFERROR(VLOOKUP($E298,Monográficos!$C$2:$E$362,9,FALSE),0)=0,"",VLOOKUP($E298,Monográficos!$C$2:$E$362,9,FALSE))</f>
        <v/>
      </c>
      <c r="N298" s="3" t="str">
        <f>IF(IFERROR(VLOOKUP($E298,Monográficos!$C$2:$E$362,10,FALSE),0)=0,"",VLOOKUP($E298,Monográficos!$C$2:$E$362,10,FALSE))</f>
        <v/>
      </c>
      <c r="O298" s="3" t="str">
        <f>IF(IFERROR(VLOOKUP($E298,Monográficos!$C$2:$E$362,11,FALSE),0)=0,"",VLOOKUP($E298,Monográficos!$C$2:$E$362,11,FALSE))</f>
        <v/>
      </c>
    </row>
    <row r="299" spans="1:15" x14ac:dyDescent="0.25">
      <c r="A299" s="3" t="s">
        <v>809</v>
      </c>
      <c r="B299" s="3" t="s">
        <v>1249</v>
      </c>
      <c r="C299" s="3" t="s">
        <v>475</v>
      </c>
      <c r="D299" s="3">
        <v>6</v>
      </c>
      <c r="E299" s="3" t="s">
        <v>578</v>
      </c>
      <c r="F299" s="10" t="s">
        <v>163</v>
      </c>
      <c r="G299" s="3" t="s">
        <v>585</v>
      </c>
      <c r="H299" s="3">
        <v>60</v>
      </c>
      <c r="I299" s="6">
        <v>18</v>
      </c>
      <c r="J299" s="3">
        <v>42</v>
      </c>
      <c r="K299" s="6" t="s">
        <v>548</v>
      </c>
      <c r="M299" s="3" t="str">
        <f>IF(IFERROR(VLOOKUP($E299,Monográficos!$C$2:$E$362,9,FALSE),0)=0,"",VLOOKUP($E299,Monográficos!$C$2:$E$362,9,FALSE))</f>
        <v/>
      </c>
      <c r="N299" s="3" t="str">
        <f>IF(IFERROR(VLOOKUP($E299,Monográficos!$C$2:$E$362,10,FALSE),0)=0,"",VLOOKUP($E299,Monográficos!$C$2:$E$362,10,FALSE))</f>
        <v/>
      </c>
      <c r="O299" s="3" t="str">
        <f>IF(IFERROR(VLOOKUP($E299,Monográficos!$C$2:$E$362,11,FALSE),0)=0,"",VLOOKUP($E299,Monográficos!$C$2:$E$362,11,FALSE))</f>
        <v/>
      </c>
    </row>
    <row r="300" spans="1:15" ht="31.5" x14ac:dyDescent="0.25">
      <c r="A300" s="3" t="s">
        <v>810</v>
      </c>
      <c r="B300" s="3" t="s">
        <v>697</v>
      </c>
      <c r="C300" s="3" t="s">
        <v>1656</v>
      </c>
      <c r="D300" s="3">
        <v>0</v>
      </c>
      <c r="E300" s="4" t="s">
        <v>1656</v>
      </c>
      <c r="F300" s="9" t="s">
        <v>1673</v>
      </c>
      <c r="G300" s="4" t="s">
        <v>585</v>
      </c>
      <c r="H300" s="4">
        <f>SUM(I300:K300)+270</f>
        <v>430</v>
      </c>
      <c r="I300" s="5" t="s">
        <v>1665</v>
      </c>
      <c r="J300" s="5" t="s">
        <v>1665</v>
      </c>
      <c r="K300" s="4">
        <v>160</v>
      </c>
      <c r="M300" s="3" t="str">
        <f>IF(IFERROR(VLOOKUP($E300,Monográficos!$C$2:$E$362,9,FALSE),0)=0,"",VLOOKUP($E300,Monográficos!$C$2:$E$362,9,FALSE))</f>
        <v/>
      </c>
      <c r="N300" s="3" t="str">
        <f>IF(IFERROR(VLOOKUP($E300,Monográficos!$C$2:$E$362,10,FALSE),0)=0,"",VLOOKUP($E300,Monográficos!$C$2:$E$362,10,FALSE))</f>
        <v/>
      </c>
      <c r="O300" s="3" t="str">
        <f>IF(IFERROR(VLOOKUP($E300,Monográficos!$C$2:$E$362,11,FALSE),0)=0,"",VLOOKUP($E300,Monográficos!$C$2:$E$362,11,FALSE))</f>
        <v/>
      </c>
    </row>
    <row r="301" spans="1:15" x14ac:dyDescent="0.25">
      <c r="A301" s="3" t="s">
        <v>810</v>
      </c>
      <c r="B301" s="3" t="s">
        <v>697</v>
      </c>
      <c r="C301" s="3" t="s">
        <v>1656</v>
      </c>
      <c r="D301" s="3">
        <v>1</v>
      </c>
      <c r="E301" s="3" t="s">
        <v>556</v>
      </c>
      <c r="F301" s="10" t="s">
        <v>1666</v>
      </c>
      <c r="G301" s="3" t="s">
        <v>585</v>
      </c>
      <c r="H301" s="3">
        <v>90</v>
      </c>
      <c r="I301" s="6" t="s">
        <v>1665</v>
      </c>
      <c r="J301" s="6" t="s">
        <v>1665</v>
      </c>
      <c r="K301" s="6" t="s">
        <v>548</v>
      </c>
      <c r="M301" s="3" t="str">
        <f>IF(IFERROR(VLOOKUP($E301,Monográficos!$C$2:$E$362,9,FALSE),0)=0,"",VLOOKUP($E301,Monográficos!$C$2:$E$362,9,FALSE))</f>
        <v/>
      </c>
      <c r="N301" s="3" t="str">
        <f>IF(IFERROR(VLOOKUP($E301,Monográficos!$C$2:$E$362,10,FALSE),0)=0,"",VLOOKUP($E301,Monográficos!$C$2:$E$362,10,FALSE))</f>
        <v/>
      </c>
      <c r="O301" s="3" t="str">
        <f>IF(IFERROR(VLOOKUP($E301,Monográficos!$C$2:$E$362,11,FALSE),0)=0,"",VLOOKUP($E301,Monográficos!$C$2:$E$362,11,FALSE))</f>
        <v/>
      </c>
    </row>
    <row r="302" spans="1:15" x14ac:dyDescent="0.25">
      <c r="A302" s="3" t="s">
        <v>810</v>
      </c>
      <c r="B302" s="3" t="s">
        <v>697</v>
      </c>
      <c r="C302" s="3" t="s">
        <v>1656</v>
      </c>
      <c r="D302" s="3">
        <v>2</v>
      </c>
      <c r="E302" s="3" t="s">
        <v>555</v>
      </c>
      <c r="F302" s="10" t="s">
        <v>696</v>
      </c>
      <c r="G302" s="3" t="s">
        <v>585</v>
      </c>
      <c r="H302" s="6">
        <v>120</v>
      </c>
      <c r="I302" s="6" t="s">
        <v>1665</v>
      </c>
      <c r="J302" s="6" t="s">
        <v>1665</v>
      </c>
      <c r="K302" s="6" t="s">
        <v>548</v>
      </c>
      <c r="M302" s="3" t="str">
        <f>IF(IFERROR(VLOOKUP($E302,Monográficos!$C$2:$E$362,9,FALSE),0)=0,"",VLOOKUP($E302,Monográficos!$C$2:$E$362,9,FALSE))</f>
        <v/>
      </c>
      <c r="N302" s="3" t="str">
        <f>IF(IFERROR(VLOOKUP($E302,Monográficos!$C$2:$E$362,10,FALSE),0)=0,"",VLOOKUP($E302,Monográficos!$C$2:$E$362,10,FALSE))</f>
        <v/>
      </c>
      <c r="O302" s="3" t="str">
        <f>IF(IFERROR(VLOOKUP($E302,Monográficos!$C$2:$E$362,11,FALSE),0)=0,"",VLOOKUP($E302,Monográficos!$C$2:$E$362,11,FALSE))</f>
        <v/>
      </c>
    </row>
    <row r="303" spans="1:15" x14ac:dyDescent="0.25">
      <c r="A303" s="3" t="s">
        <v>810</v>
      </c>
      <c r="B303" s="3" t="s">
        <v>697</v>
      </c>
      <c r="C303" s="3" t="s">
        <v>1656</v>
      </c>
      <c r="D303" s="3">
        <v>3</v>
      </c>
      <c r="E303" s="3" t="s">
        <v>554</v>
      </c>
      <c r="F303" s="10" t="s">
        <v>695</v>
      </c>
      <c r="G303" s="3" t="s">
        <v>585</v>
      </c>
      <c r="H303" s="6">
        <v>60</v>
      </c>
      <c r="I303" s="6" t="s">
        <v>1665</v>
      </c>
      <c r="J303" s="6" t="s">
        <v>1665</v>
      </c>
      <c r="K303" s="6" t="s">
        <v>548</v>
      </c>
      <c r="M303" s="3" t="str">
        <f>IF(IFERROR(VLOOKUP($E303,Monográficos!$C$2:$E$362,9,FALSE),0)=0,"",VLOOKUP($E303,Monográficos!$C$2:$E$362,9,FALSE))</f>
        <v/>
      </c>
      <c r="N303" s="3" t="str">
        <f>IF(IFERROR(VLOOKUP($E303,Monográficos!$C$2:$E$362,10,FALSE),0)=0,"",VLOOKUP($E303,Monográficos!$C$2:$E$362,10,FALSE))</f>
        <v/>
      </c>
      <c r="O303" s="3" t="str">
        <f>IF(IFERROR(VLOOKUP($E303,Monográficos!$C$2:$E$362,11,FALSE),0)=0,"",VLOOKUP($E303,Monográficos!$C$2:$E$362,11,FALSE))</f>
        <v/>
      </c>
    </row>
    <row r="304" spans="1:15" x14ac:dyDescent="0.25">
      <c r="A304" s="3" t="s">
        <v>810</v>
      </c>
      <c r="B304" s="3" t="s">
        <v>697</v>
      </c>
      <c r="C304" s="3" t="s">
        <v>447</v>
      </c>
      <c r="D304" s="3">
        <v>0</v>
      </c>
      <c r="E304" s="4" t="s">
        <v>447</v>
      </c>
      <c r="F304" s="9" t="s">
        <v>523</v>
      </c>
      <c r="G304" s="4" t="s">
        <v>585</v>
      </c>
      <c r="H304" s="4">
        <f>SUM(I304:K304)</f>
        <v>310</v>
      </c>
      <c r="I304" s="5">
        <f>SUM(I305:I307)</f>
        <v>17</v>
      </c>
      <c r="J304" s="4">
        <f>SUM(J305:J307)</f>
        <v>133</v>
      </c>
      <c r="K304" s="4">
        <v>160</v>
      </c>
      <c r="M304" s="3" t="str">
        <f>IF(IFERROR(VLOOKUP($E304,Monográficos!$C$2:$E$362,9,FALSE),0)=0,"",VLOOKUP($E304,Monográficos!$C$2:$E$362,9,FALSE))</f>
        <v/>
      </c>
      <c r="N304" s="3" t="str">
        <f>IF(IFERROR(VLOOKUP($E304,Monográficos!$C$2:$E$362,10,FALSE),0)=0,"",VLOOKUP($E304,Monográficos!$C$2:$E$362,10,FALSE))</f>
        <v/>
      </c>
      <c r="O304" s="3" t="str">
        <f>IF(IFERROR(VLOOKUP($E304,Monográficos!$C$2:$E$362,11,FALSE),0)=0,"",VLOOKUP($E304,Monográficos!$C$2:$E$362,11,FALSE))</f>
        <v/>
      </c>
    </row>
    <row r="305" spans="1:15" x14ac:dyDescent="0.25">
      <c r="A305" s="3" t="s">
        <v>810</v>
      </c>
      <c r="B305" s="3" t="s">
        <v>697</v>
      </c>
      <c r="C305" s="3" t="s">
        <v>447</v>
      </c>
      <c r="D305" s="3">
        <v>1</v>
      </c>
      <c r="E305" s="3" t="s">
        <v>556</v>
      </c>
      <c r="F305" s="10" t="s">
        <v>155</v>
      </c>
      <c r="G305" s="3" t="s">
        <v>585</v>
      </c>
      <c r="H305" s="3">
        <v>60</v>
      </c>
      <c r="I305" s="6">
        <v>5</v>
      </c>
      <c r="J305" s="6">
        <v>55</v>
      </c>
      <c r="K305" s="6" t="s">
        <v>548</v>
      </c>
      <c r="M305" s="3" t="str">
        <f>IF(IFERROR(VLOOKUP($E305,Monográficos!$C$2:$E$362,9,FALSE),0)=0,"",VLOOKUP($E305,Monográficos!$C$2:$E$362,9,FALSE))</f>
        <v/>
      </c>
      <c r="N305" s="3" t="str">
        <f>IF(IFERROR(VLOOKUP($E305,Monográficos!$C$2:$E$362,10,FALSE),0)=0,"",VLOOKUP($E305,Monográficos!$C$2:$E$362,10,FALSE))</f>
        <v/>
      </c>
      <c r="O305" s="3" t="str">
        <f>IF(IFERROR(VLOOKUP($E305,Monográficos!$C$2:$E$362,11,FALSE),0)=0,"",VLOOKUP($E305,Monográficos!$C$2:$E$362,11,FALSE))</f>
        <v/>
      </c>
    </row>
    <row r="306" spans="1:15" x14ac:dyDescent="0.25">
      <c r="A306" s="3" t="s">
        <v>810</v>
      </c>
      <c r="B306" s="3" t="s">
        <v>697</v>
      </c>
      <c r="C306" s="3" t="s">
        <v>447</v>
      </c>
      <c r="D306" s="3">
        <v>2</v>
      </c>
      <c r="E306" s="3" t="s">
        <v>555</v>
      </c>
      <c r="F306" s="10" t="s">
        <v>696</v>
      </c>
      <c r="G306" s="3" t="s">
        <v>585</v>
      </c>
      <c r="H306" s="6">
        <v>30</v>
      </c>
      <c r="I306" s="6">
        <v>4</v>
      </c>
      <c r="J306" s="6">
        <v>26</v>
      </c>
      <c r="K306" s="6" t="s">
        <v>548</v>
      </c>
      <c r="M306" s="3" t="str">
        <f>IF(IFERROR(VLOOKUP($E306,Monográficos!$C$2:$E$362,9,FALSE),0)=0,"",VLOOKUP($E306,Monográficos!$C$2:$E$362,9,FALSE))</f>
        <v/>
      </c>
      <c r="N306" s="3" t="str">
        <f>IF(IFERROR(VLOOKUP($E306,Monográficos!$C$2:$E$362,10,FALSE),0)=0,"",VLOOKUP($E306,Monográficos!$C$2:$E$362,10,FALSE))</f>
        <v/>
      </c>
      <c r="O306" s="3" t="str">
        <f>IF(IFERROR(VLOOKUP($E306,Monográficos!$C$2:$E$362,11,FALSE),0)=0,"",VLOOKUP($E306,Monográficos!$C$2:$E$362,11,FALSE))</f>
        <v/>
      </c>
    </row>
    <row r="307" spans="1:15" x14ac:dyDescent="0.25">
      <c r="A307" s="3" t="s">
        <v>810</v>
      </c>
      <c r="B307" s="3" t="s">
        <v>697</v>
      </c>
      <c r="C307" s="3" t="s">
        <v>447</v>
      </c>
      <c r="D307" s="3">
        <v>3</v>
      </c>
      <c r="E307" s="3" t="s">
        <v>554</v>
      </c>
      <c r="F307" s="10" t="s">
        <v>695</v>
      </c>
      <c r="G307" s="3" t="s">
        <v>585</v>
      </c>
      <c r="H307" s="6">
        <v>60</v>
      </c>
      <c r="I307" s="6">
        <v>8</v>
      </c>
      <c r="J307" s="6">
        <v>52</v>
      </c>
      <c r="K307" s="6" t="s">
        <v>548</v>
      </c>
      <c r="M307" s="3" t="str">
        <f>IF(IFERROR(VLOOKUP($E307,Monográficos!$C$2:$E$362,9,FALSE),0)=0,"",VLOOKUP($E307,Monográficos!$C$2:$E$362,9,FALSE))</f>
        <v/>
      </c>
      <c r="N307" s="3" t="str">
        <f>IF(IFERROR(VLOOKUP($E307,Monográficos!$C$2:$E$362,10,FALSE),0)=0,"",VLOOKUP($E307,Monográficos!$C$2:$E$362,10,FALSE))</f>
        <v/>
      </c>
      <c r="O307" s="3" t="str">
        <f>IF(IFERROR(VLOOKUP($E307,Monográficos!$C$2:$E$362,11,FALSE),0)=0,"",VLOOKUP($E307,Monográficos!$C$2:$E$362,11,FALSE))</f>
        <v/>
      </c>
    </row>
    <row r="308" spans="1:15" x14ac:dyDescent="0.25">
      <c r="A308" s="3" t="s">
        <v>810</v>
      </c>
      <c r="B308" s="3" t="s">
        <v>697</v>
      </c>
      <c r="C308" s="3" t="s">
        <v>448</v>
      </c>
      <c r="D308" s="3">
        <v>0</v>
      </c>
      <c r="E308" s="9" t="s">
        <v>448</v>
      </c>
      <c r="F308" s="9" t="s">
        <v>524</v>
      </c>
      <c r="G308" s="4" t="s">
        <v>585</v>
      </c>
      <c r="H308" s="4">
        <f>SUM(I308:K308)</f>
        <v>410</v>
      </c>
      <c r="I308" s="5">
        <f>SUM(I309,I312:I314)</f>
        <v>21</v>
      </c>
      <c r="J308" s="4">
        <f>SUM(J309,J312:J314)</f>
        <v>269</v>
      </c>
      <c r="K308" s="4">
        <v>120</v>
      </c>
      <c r="M308" s="3" t="str">
        <f>IF(IFERROR(VLOOKUP($E308,Monográficos!$C$2:$E$362,9,FALSE),0)=0,"",VLOOKUP($E308,Monográficos!$C$2:$E$362,9,FALSE))</f>
        <v/>
      </c>
      <c r="N308" s="3" t="str">
        <f>IF(IFERROR(VLOOKUP($E308,Monográficos!$C$2:$E$362,10,FALSE),0)=0,"",VLOOKUP($E308,Monográficos!$C$2:$E$362,10,FALSE))</f>
        <v/>
      </c>
      <c r="O308" s="3" t="str">
        <f>IF(IFERROR(VLOOKUP($E308,Monográficos!$C$2:$E$362,11,FALSE),0)=0,"",VLOOKUP($E308,Monográficos!$C$2:$E$362,11,FALSE))</f>
        <v/>
      </c>
    </row>
    <row r="309" spans="1:15" ht="31.5" x14ac:dyDescent="0.25">
      <c r="A309" s="3" t="s">
        <v>810</v>
      </c>
      <c r="B309" s="3" t="s">
        <v>697</v>
      </c>
      <c r="C309" s="3" t="s">
        <v>448</v>
      </c>
      <c r="D309" s="3">
        <v>1</v>
      </c>
      <c r="E309" s="3" t="s">
        <v>553</v>
      </c>
      <c r="F309" s="10" t="s">
        <v>79</v>
      </c>
      <c r="G309" s="3" t="s">
        <v>585</v>
      </c>
      <c r="H309" s="3">
        <v>120</v>
      </c>
      <c r="I309" s="6">
        <v>5</v>
      </c>
      <c r="J309" s="6">
        <v>115</v>
      </c>
      <c r="K309" s="6" t="s">
        <v>548</v>
      </c>
      <c r="M309" s="3" t="str">
        <f>IF(IFERROR(VLOOKUP($E309,Monográficos!$C$2:$E$362,9,FALSE),0)=0,"",VLOOKUP($E309,Monográficos!$C$2:$E$362,9,FALSE))</f>
        <v/>
      </c>
      <c r="N309" s="3" t="str">
        <f>IF(IFERROR(VLOOKUP($E309,Monográficos!$C$2:$E$362,10,FALSE),0)=0,"",VLOOKUP($E309,Monográficos!$C$2:$E$362,10,FALSE))</f>
        <v/>
      </c>
      <c r="O309" s="3" t="str">
        <f>IF(IFERROR(VLOOKUP($E309,Monográficos!$C$2:$E$362,11,FALSE),0)=0,"",VLOOKUP($E309,Monográficos!$C$2:$E$362,11,FALSE))</f>
        <v/>
      </c>
    </row>
    <row r="310" spans="1:15" x14ac:dyDescent="0.25">
      <c r="A310" s="3" t="s">
        <v>810</v>
      </c>
      <c r="B310" s="3" t="s">
        <v>697</v>
      </c>
      <c r="C310" s="3" t="s">
        <v>448</v>
      </c>
      <c r="D310" s="3">
        <v>2</v>
      </c>
      <c r="E310" s="3" t="s">
        <v>552</v>
      </c>
      <c r="F310" s="10" t="s">
        <v>78</v>
      </c>
      <c r="G310" s="3" t="s">
        <v>585</v>
      </c>
      <c r="H310" s="3">
        <v>50</v>
      </c>
      <c r="I310" s="6">
        <v>2</v>
      </c>
      <c r="J310" s="6">
        <v>48</v>
      </c>
      <c r="K310" s="6" t="s">
        <v>548</v>
      </c>
      <c r="M310" s="3" t="str">
        <f>IF(IFERROR(VLOOKUP($E310,Monográficos!$C$2:$E$362,9,FALSE),0)=0,"",VLOOKUP($E310,Monográficos!$C$2:$E$362,9,FALSE))</f>
        <v/>
      </c>
      <c r="N310" s="3" t="str">
        <f>IF(IFERROR(VLOOKUP($E310,Monográficos!$C$2:$E$362,10,FALSE),0)=0,"",VLOOKUP($E310,Monográficos!$C$2:$E$362,10,FALSE))</f>
        <v/>
      </c>
      <c r="O310" s="3" t="str">
        <f>IF(IFERROR(VLOOKUP($E310,Monográficos!$C$2:$E$362,11,FALSE),0)=0,"",VLOOKUP($E310,Monográficos!$C$2:$E$362,11,FALSE))</f>
        <v/>
      </c>
    </row>
    <row r="311" spans="1:15" x14ac:dyDescent="0.25">
      <c r="A311" s="3" t="s">
        <v>810</v>
      </c>
      <c r="B311" s="3" t="s">
        <v>697</v>
      </c>
      <c r="C311" s="3" t="s">
        <v>448</v>
      </c>
      <c r="D311" s="3">
        <v>3</v>
      </c>
      <c r="E311" s="3" t="s">
        <v>551</v>
      </c>
      <c r="F311" s="10" t="s">
        <v>77</v>
      </c>
      <c r="G311" s="3" t="s">
        <v>585</v>
      </c>
      <c r="H311" s="3">
        <v>70</v>
      </c>
      <c r="I311" s="6">
        <v>3</v>
      </c>
      <c r="J311" s="6">
        <v>67</v>
      </c>
      <c r="K311" s="6" t="s">
        <v>548</v>
      </c>
      <c r="M311" s="3" t="str">
        <f>IF(IFERROR(VLOOKUP($E311,Monográficos!$C$2:$E$362,9,FALSE),0)=0,"",VLOOKUP($E311,Monográficos!$C$2:$E$362,9,FALSE))</f>
        <v/>
      </c>
      <c r="N311" s="3" t="str">
        <f>IF(IFERROR(VLOOKUP($E311,Monográficos!$C$2:$E$362,10,FALSE),0)=0,"",VLOOKUP($E311,Monográficos!$C$2:$E$362,10,FALSE))</f>
        <v/>
      </c>
      <c r="O311" s="3" t="str">
        <f>IF(IFERROR(VLOOKUP($E311,Monográficos!$C$2:$E$362,11,FALSE),0)=0,"",VLOOKUP($E311,Monográficos!$C$2:$E$362,11,FALSE))</f>
        <v/>
      </c>
    </row>
    <row r="312" spans="1:15" x14ac:dyDescent="0.25">
      <c r="A312" s="3" t="s">
        <v>810</v>
      </c>
      <c r="B312" s="3" t="s">
        <v>697</v>
      </c>
      <c r="C312" s="3" t="s">
        <v>448</v>
      </c>
      <c r="D312" s="3">
        <v>4</v>
      </c>
      <c r="E312" s="3" t="s">
        <v>555</v>
      </c>
      <c r="F312" s="10" t="s">
        <v>696</v>
      </c>
      <c r="G312" s="3" t="s">
        <v>585</v>
      </c>
      <c r="H312" s="6">
        <v>30</v>
      </c>
      <c r="I312" s="6">
        <v>4</v>
      </c>
      <c r="J312" s="6">
        <v>26</v>
      </c>
      <c r="K312" s="6" t="s">
        <v>548</v>
      </c>
      <c r="M312" s="3" t="str">
        <f>IF(IFERROR(VLOOKUP($E312,Monográficos!$C$2:$E$362,9,FALSE),0)=0,"",VLOOKUP($E312,Monográficos!$C$2:$E$362,9,FALSE))</f>
        <v/>
      </c>
      <c r="N312" s="3" t="str">
        <f>IF(IFERROR(VLOOKUP($E312,Monográficos!$C$2:$E$362,10,FALSE),0)=0,"",VLOOKUP($E312,Monográficos!$C$2:$E$362,10,FALSE))</f>
        <v/>
      </c>
      <c r="O312" s="3" t="str">
        <f>IF(IFERROR(VLOOKUP($E312,Monográficos!$C$2:$E$362,11,FALSE),0)=0,"",VLOOKUP($E312,Monográficos!$C$2:$E$362,11,FALSE))</f>
        <v/>
      </c>
    </row>
    <row r="313" spans="1:15" x14ac:dyDescent="0.25">
      <c r="A313" s="3" t="s">
        <v>810</v>
      </c>
      <c r="B313" s="3" t="s">
        <v>697</v>
      </c>
      <c r="C313" s="3" t="s">
        <v>448</v>
      </c>
      <c r="D313" s="3">
        <v>5</v>
      </c>
      <c r="E313" s="3" t="s">
        <v>554</v>
      </c>
      <c r="F313" s="10" t="s">
        <v>695</v>
      </c>
      <c r="G313" s="3" t="s">
        <v>585</v>
      </c>
      <c r="H313" s="6">
        <v>60</v>
      </c>
      <c r="I313" s="6">
        <v>8</v>
      </c>
      <c r="J313" s="6">
        <v>52</v>
      </c>
      <c r="K313" s="6" t="s">
        <v>548</v>
      </c>
      <c r="M313" s="3" t="str">
        <f>IF(IFERROR(VLOOKUP($E313,Monográficos!$C$2:$E$362,9,FALSE),0)=0,"",VLOOKUP($E313,Monográficos!$C$2:$E$362,9,FALSE))</f>
        <v/>
      </c>
      <c r="N313" s="3" t="str">
        <f>IF(IFERROR(VLOOKUP($E313,Monográficos!$C$2:$E$362,10,FALSE),0)=0,"",VLOOKUP($E313,Monográficos!$C$2:$E$362,10,FALSE))</f>
        <v/>
      </c>
      <c r="O313" s="3" t="str">
        <f>IF(IFERROR(VLOOKUP($E313,Monográficos!$C$2:$E$362,11,FALSE),0)=0,"",VLOOKUP($E313,Monográficos!$C$2:$E$362,11,FALSE))</f>
        <v/>
      </c>
    </row>
    <row r="314" spans="1:15" x14ac:dyDescent="0.25">
      <c r="A314" s="3" t="s">
        <v>810</v>
      </c>
      <c r="B314" s="3" t="s">
        <v>697</v>
      </c>
      <c r="C314" s="3" t="s">
        <v>448</v>
      </c>
      <c r="D314" s="3">
        <v>6</v>
      </c>
      <c r="E314" s="3" t="s">
        <v>550</v>
      </c>
      <c r="F314" s="10" t="s">
        <v>121</v>
      </c>
      <c r="G314" s="3" t="s">
        <v>585</v>
      </c>
      <c r="H314" s="3">
        <v>80</v>
      </c>
      <c r="I314" s="6">
        <v>4</v>
      </c>
      <c r="J314" s="6">
        <v>76</v>
      </c>
      <c r="K314" s="6" t="s">
        <v>548</v>
      </c>
      <c r="M314" s="3" t="str">
        <f>IF(IFERROR(VLOOKUP($E314,Monográficos!$C$2:$E$362,9,FALSE),0)=0,"",VLOOKUP($E314,Monográficos!$C$2:$E$362,9,FALSE))</f>
        <v/>
      </c>
      <c r="N314" s="3" t="str">
        <f>IF(IFERROR(VLOOKUP($E314,Monográficos!$C$2:$E$362,10,FALSE),0)=0,"",VLOOKUP($E314,Monográficos!$C$2:$E$362,10,FALSE))</f>
        <v/>
      </c>
      <c r="O314" s="3" t="str">
        <f>IF(IFERROR(VLOOKUP($E314,Monográficos!$C$2:$E$362,11,FALSE),0)=0,"",VLOOKUP($E314,Monográficos!$C$2:$E$362,11,FALSE))</f>
        <v/>
      </c>
    </row>
    <row r="315" spans="1:15" ht="31.5" x14ac:dyDescent="0.25">
      <c r="A315" s="3" t="s">
        <v>810</v>
      </c>
      <c r="B315" s="3" t="s">
        <v>693</v>
      </c>
      <c r="C315" s="3" t="s">
        <v>1583</v>
      </c>
      <c r="D315" s="3">
        <v>0</v>
      </c>
      <c r="E315" s="4" t="s">
        <v>1583</v>
      </c>
      <c r="F315" s="9" t="s">
        <v>1671</v>
      </c>
      <c r="G315" s="4" t="s">
        <v>585</v>
      </c>
      <c r="H315" s="4">
        <f>450 +80</f>
        <v>530</v>
      </c>
      <c r="I315" s="5" t="s">
        <v>1665</v>
      </c>
      <c r="J315" s="5" t="s">
        <v>1665</v>
      </c>
      <c r="K315" s="4">
        <v>80</v>
      </c>
      <c r="M315" s="3" t="str">
        <f>IF(IFERROR(VLOOKUP($E315,Monográficos!$C$2:$E$362,9,FALSE),0)=0,"",VLOOKUP($E315,Monográficos!$C$2:$E$362,9,FALSE))</f>
        <v/>
      </c>
      <c r="N315" s="3" t="str">
        <f>IF(IFERROR(VLOOKUP($E315,Monográficos!$C$2:$E$362,10,FALSE),0)=0,"",VLOOKUP($E315,Monográficos!$C$2:$E$362,10,FALSE))</f>
        <v/>
      </c>
      <c r="O315" s="3" t="str">
        <f>IF(IFERROR(VLOOKUP($E315,Monográficos!$C$2:$E$362,11,FALSE),0)=0,"",VLOOKUP($E315,Monográficos!$C$2:$E$362,11,FALSE))</f>
        <v/>
      </c>
    </row>
    <row r="316" spans="1:15" x14ac:dyDescent="0.25">
      <c r="A316" s="3" t="s">
        <v>810</v>
      </c>
      <c r="B316" s="3" t="s">
        <v>693</v>
      </c>
      <c r="C316" s="3" t="s">
        <v>1583</v>
      </c>
      <c r="D316" s="3">
        <v>1</v>
      </c>
      <c r="E316" s="3" t="s">
        <v>570</v>
      </c>
      <c r="F316" s="10" t="s">
        <v>1657</v>
      </c>
      <c r="G316" s="3" t="s">
        <v>585</v>
      </c>
      <c r="H316" s="3">
        <v>60</v>
      </c>
      <c r="I316" s="6" t="s">
        <v>1665</v>
      </c>
      <c r="J316" s="6" t="s">
        <v>1665</v>
      </c>
      <c r="K316" s="6" t="s">
        <v>548</v>
      </c>
      <c r="M316" s="3" t="str">
        <f>IF(IFERROR(VLOOKUP($E316,Monográficos!$C$2:$E$362,9,FALSE),0)=0,"",VLOOKUP($E316,Monográficos!$C$2:$E$362,9,FALSE))</f>
        <v/>
      </c>
      <c r="N316" s="3" t="str">
        <f>IF(IFERROR(VLOOKUP($E316,Monográficos!$C$2:$E$362,10,FALSE),0)=0,"",VLOOKUP($E316,Monográficos!$C$2:$E$362,10,FALSE))</f>
        <v/>
      </c>
      <c r="O316" s="3" t="str">
        <f>IF(IFERROR(VLOOKUP($E316,Monográficos!$C$2:$E$362,11,FALSE),0)=0,"",VLOOKUP($E316,Monográficos!$C$2:$E$362,11,FALSE))</f>
        <v/>
      </c>
    </row>
    <row r="317" spans="1:15" x14ac:dyDescent="0.25">
      <c r="A317" s="3" t="s">
        <v>810</v>
      </c>
      <c r="B317" s="3" t="s">
        <v>693</v>
      </c>
      <c r="C317" s="3" t="s">
        <v>1583</v>
      </c>
      <c r="D317" s="3">
        <v>2</v>
      </c>
      <c r="E317" s="3" t="s">
        <v>1658</v>
      </c>
      <c r="F317" s="10" t="s">
        <v>1659</v>
      </c>
      <c r="G317" s="3" t="s">
        <v>585</v>
      </c>
      <c r="H317" s="3">
        <v>60</v>
      </c>
      <c r="I317" s="6" t="s">
        <v>1665</v>
      </c>
      <c r="J317" s="6" t="s">
        <v>1665</v>
      </c>
      <c r="K317" s="6" t="s">
        <v>548</v>
      </c>
      <c r="M317" s="3" t="str">
        <f>IF(IFERROR(VLOOKUP($E317,Monográficos!$C$2:$E$362,9,FALSE),0)=0,"",VLOOKUP($E317,Monográficos!$C$2:$E$362,9,FALSE))</f>
        <v/>
      </c>
      <c r="N317" s="3" t="str">
        <f>IF(IFERROR(VLOOKUP($E317,Monográficos!$C$2:$E$362,10,FALSE),0)=0,"",VLOOKUP($E317,Monográficos!$C$2:$E$362,10,FALSE))</f>
        <v/>
      </c>
      <c r="O317" s="3" t="str">
        <f>IF(IFERROR(VLOOKUP($E317,Monográficos!$C$2:$E$362,11,FALSE),0)=0,"",VLOOKUP($E317,Monográficos!$C$2:$E$362,11,FALSE))</f>
        <v/>
      </c>
    </row>
    <row r="318" spans="1:15" x14ac:dyDescent="0.25">
      <c r="A318" s="3" t="s">
        <v>810</v>
      </c>
      <c r="B318" s="3" t="s">
        <v>693</v>
      </c>
      <c r="C318" s="3" t="s">
        <v>1583</v>
      </c>
      <c r="D318" s="3">
        <v>3</v>
      </c>
      <c r="E318" s="3" t="s">
        <v>1660</v>
      </c>
      <c r="F318" s="10" t="s">
        <v>1661</v>
      </c>
      <c r="G318" s="3" t="s">
        <v>585</v>
      </c>
      <c r="H318" s="6">
        <v>120</v>
      </c>
      <c r="I318" s="6" t="s">
        <v>1665</v>
      </c>
      <c r="J318" s="6" t="s">
        <v>1665</v>
      </c>
      <c r="K318" s="6" t="s">
        <v>548</v>
      </c>
      <c r="M318" s="3" t="str">
        <f>IF(IFERROR(VLOOKUP($E318,Monográficos!$C$2:$E$362,9,FALSE),0)=0,"",VLOOKUP($E318,Monográficos!$C$2:$E$362,9,FALSE))</f>
        <v/>
      </c>
      <c r="N318" s="3" t="str">
        <f>IF(IFERROR(VLOOKUP($E318,Monográficos!$C$2:$E$362,10,FALSE),0)=0,"",VLOOKUP($E318,Monográficos!$C$2:$E$362,10,FALSE))</f>
        <v/>
      </c>
      <c r="O318" s="3" t="str">
        <f>IF(IFERROR(VLOOKUP($E318,Monográficos!$C$2:$E$362,11,FALSE),0)=0,"",VLOOKUP($E318,Monográficos!$C$2:$E$362,11,FALSE))</f>
        <v/>
      </c>
    </row>
    <row r="319" spans="1:15" ht="31.5" x14ac:dyDescent="0.25">
      <c r="A319" s="3" t="s">
        <v>810</v>
      </c>
      <c r="B319" s="3" t="s">
        <v>693</v>
      </c>
      <c r="C319" s="3" t="s">
        <v>1583</v>
      </c>
      <c r="D319" s="3">
        <v>4</v>
      </c>
      <c r="E319" s="3" t="s">
        <v>1662</v>
      </c>
      <c r="F319" s="10" t="s">
        <v>1663</v>
      </c>
      <c r="G319" s="3" t="s">
        <v>585</v>
      </c>
      <c r="H319" s="3">
        <v>150</v>
      </c>
      <c r="I319" s="6" t="s">
        <v>1665</v>
      </c>
      <c r="J319" s="6" t="s">
        <v>1665</v>
      </c>
      <c r="K319" s="6" t="s">
        <v>548</v>
      </c>
      <c r="M319" s="3" t="str">
        <f>IF(IFERROR(VLOOKUP($E319,Monográficos!$C$2:$E$362,9,FALSE),0)=0,"",VLOOKUP($E319,Monográficos!$C$2:$E$362,9,FALSE))</f>
        <v/>
      </c>
      <c r="N319" s="3" t="str">
        <f>IF(IFERROR(VLOOKUP($E319,Monográficos!$C$2:$E$362,10,FALSE),0)=0,"",VLOOKUP($E319,Monográficos!$C$2:$E$362,10,FALSE))</f>
        <v/>
      </c>
      <c r="O319" s="3" t="str">
        <f>IF(IFERROR(VLOOKUP($E319,Monográficos!$C$2:$E$362,11,FALSE),0)=0,"",VLOOKUP($E319,Monográficos!$C$2:$E$362,11,FALSE))</f>
        <v/>
      </c>
    </row>
    <row r="320" spans="1:15" x14ac:dyDescent="0.25">
      <c r="A320" s="3" t="s">
        <v>810</v>
      </c>
      <c r="B320" s="3" t="s">
        <v>693</v>
      </c>
      <c r="C320" s="3" t="s">
        <v>1583</v>
      </c>
      <c r="D320" s="3">
        <v>5</v>
      </c>
      <c r="E320" s="3" t="s">
        <v>1664</v>
      </c>
      <c r="F320" s="10" t="s">
        <v>154</v>
      </c>
      <c r="G320" s="3" t="s">
        <v>585</v>
      </c>
      <c r="H320" s="3">
        <v>60</v>
      </c>
      <c r="I320" s="6" t="s">
        <v>1665</v>
      </c>
      <c r="J320" s="6" t="s">
        <v>1665</v>
      </c>
      <c r="K320" s="6" t="s">
        <v>548</v>
      </c>
      <c r="M320" s="3" t="str">
        <f>IF(IFERROR(VLOOKUP($E320,Monográficos!$C$2:$E$362,9,FALSE),0)=0,"",VLOOKUP($E320,Monográficos!$C$2:$E$362,9,FALSE))</f>
        <v/>
      </c>
      <c r="N320" s="3" t="str">
        <f>IF(IFERROR(VLOOKUP($E320,Monográficos!$C$2:$E$362,10,FALSE),0)=0,"",VLOOKUP($E320,Monográficos!$C$2:$E$362,10,FALSE))</f>
        <v/>
      </c>
      <c r="O320" s="3" t="str">
        <f>IF(IFERROR(VLOOKUP($E320,Monográficos!$C$2:$E$362,11,FALSE),0)=0,"",VLOOKUP($E320,Monográficos!$C$2:$E$362,11,FALSE))</f>
        <v/>
      </c>
    </row>
    <row r="321" spans="1:15" x14ac:dyDescent="0.25">
      <c r="A321" s="3" t="s">
        <v>810</v>
      </c>
      <c r="B321" s="3" t="s">
        <v>693</v>
      </c>
      <c r="C321" s="3" t="s">
        <v>455</v>
      </c>
      <c r="D321" s="3">
        <v>0</v>
      </c>
      <c r="E321" s="4" t="s">
        <v>455</v>
      </c>
      <c r="F321" s="9" t="s">
        <v>472</v>
      </c>
      <c r="G321" s="4" t="s">
        <v>585</v>
      </c>
      <c r="H321" s="4">
        <v>420</v>
      </c>
      <c r="I321" s="5">
        <v>27</v>
      </c>
      <c r="J321" s="4">
        <f>J322+J323+J324+J325+J326</f>
        <v>313</v>
      </c>
      <c r="K321" s="4">
        <v>80</v>
      </c>
      <c r="M321" s="3" t="str">
        <f>IF(IFERROR(VLOOKUP($E321,Monográficos!$C$2:$E$362,9,FALSE),0)=0,"",VLOOKUP($E321,Monográficos!$C$2:$E$362,9,FALSE))</f>
        <v/>
      </c>
      <c r="N321" s="3" t="str">
        <f>IF(IFERROR(VLOOKUP($E321,Monográficos!$C$2:$E$362,10,FALSE),0)=0,"",VLOOKUP($E321,Monográficos!$C$2:$E$362,10,FALSE))</f>
        <v/>
      </c>
      <c r="O321" s="3" t="str">
        <f>IF(IFERROR(VLOOKUP($E321,Monográficos!$C$2:$E$362,11,FALSE),0)=0,"",VLOOKUP($E321,Monográficos!$C$2:$E$362,11,FALSE))</f>
        <v/>
      </c>
    </row>
    <row r="322" spans="1:15" x14ac:dyDescent="0.25">
      <c r="A322" s="3" t="s">
        <v>810</v>
      </c>
      <c r="B322" s="3" t="s">
        <v>693</v>
      </c>
      <c r="C322" s="3" t="s">
        <v>455</v>
      </c>
      <c r="D322" s="3">
        <v>1</v>
      </c>
      <c r="E322" s="3" t="s">
        <v>564</v>
      </c>
      <c r="F322" s="10" t="s">
        <v>563</v>
      </c>
      <c r="G322" s="3" t="s">
        <v>585</v>
      </c>
      <c r="H322" s="3">
        <v>50</v>
      </c>
      <c r="I322" s="6">
        <v>7</v>
      </c>
      <c r="J322" s="3">
        <v>43</v>
      </c>
      <c r="K322" s="6" t="s">
        <v>548</v>
      </c>
      <c r="M322" s="3" t="str">
        <f>IF(IFERROR(VLOOKUP($E322,Monográficos!$C$2:$E$362,9,FALSE),0)=0,"",VLOOKUP($E322,Monográficos!$C$2:$E$362,9,FALSE))</f>
        <v/>
      </c>
      <c r="N322" s="3" t="str">
        <f>IF(IFERROR(VLOOKUP($E322,Monográficos!$C$2:$E$362,10,FALSE),0)=0,"",VLOOKUP($E322,Monográficos!$C$2:$E$362,10,FALSE))</f>
        <v/>
      </c>
      <c r="O322" s="3" t="str">
        <f>IF(IFERROR(VLOOKUP($E322,Monográficos!$C$2:$E$362,11,FALSE),0)=0,"",VLOOKUP($E322,Monográficos!$C$2:$E$362,11,FALSE))</f>
        <v/>
      </c>
    </row>
    <row r="323" spans="1:15" x14ac:dyDescent="0.25">
      <c r="A323" s="3" t="s">
        <v>810</v>
      </c>
      <c r="B323" s="3" t="s">
        <v>693</v>
      </c>
      <c r="C323" s="3" t="s">
        <v>455</v>
      </c>
      <c r="D323" s="3">
        <v>2</v>
      </c>
      <c r="E323" s="3" t="s">
        <v>562</v>
      </c>
      <c r="F323" s="10" t="s">
        <v>55</v>
      </c>
      <c r="G323" s="3" t="s">
        <v>585</v>
      </c>
      <c r="H323" s="3">
        <v>70</v>
      </c>
      <c r="I323" s="6">
        <v>8</v>
      </c>
      <c r="J323" s="3">
        <v>62</v>
      </c>
      <c r="K323" s="6" t="s">
        <v>548</v>
      </c>
      <c r="M323" s="3" t="str">
        <f>IF(IFERROR(VLOOKUP($E323,Monográficos!$C$2:$E$362,9,FALSE),0)=0,"",VLOOKUP($E323,Monográficos!$C$2:$E$362,9,FALSE))</f>
        <v/>
      </c>
      <c r="N323" s="3" t="str">
        <f>IF(IFERROR(VLOOKUP($E323,Monográficos!$C$2:$E$362,10,FALSE),0)=0,"",VLOOKUP($E323,Monográficos!$C$2:$E$362,10,FALSE))</f>
        <v/>
      </c>
      <c r="O323" s="3" t="str">
        <f>IF(IFERROR(VLOOKUP($E323,Monográficos!$C$2:$E$362,11,FALSE),0)=0,"",VLOOKUP($E323,Monográficos!$C$2:$E$362,11,FALSE))</f>
        <v/>
      </c>
    </row>
    <row r="324" spans="1:15" x14ac:dyDescent="0.25">
      <c r="A324" s="3" t="s">
        <v>810</v>
      </c>
      <c r="B324" s="3" t="s">
        <v>693</v>
      </c>
      <c r="C324" s="3" t="s">
        <v>455</v>
      </c>
      <c r="D324" s="3">
        <v>3</v>
      </c>
      <c r="E324" s="3" t="s">
        <v>561</v>
      </c>
      <c r="F324" s="10" t="s">
        <v>560</v>
      </c>
      <c r="G324" s="3" t="s">
        <v>585</v>
      </c>
      <c r="H324" s="3">
        <v>90</v>
      </c>
      <c r="I324" s="6">
        <v>8</v>
      </c>
      <c r="J324" s="3">
        <v>82</v>
      </c>
      <c r="K324" s="6" t="s">
        <v>548</v>
      </c>
      <c r="M324" s="3" t="str">
        <f>IF(IFERROR(VLOOKUP($E324,Monográficos!$C$2:$E$362,9,FALSE),0)=0,"",VLOOKUP($E324,Monográficos!$C$2:$E$362,9,FALSE))</f>
        <v/>
      </c>
      <c r="N324" s="3" t="str">
        <f>IF(IFERROR(VLOOKUP($E324,Monográficos!$C$2:$E$362,10,FALSE),0)=0,"",VLOOKUP($E324,Monográficos!$C$2:$E$362,10,FALSE))</f>
        <v/>
      </c>
      <c r="O324" s="3" t="str">
        <f>IF(IFERROR(VLOOKUP($E324,Monográficos!$C$2:$E$362,11,FALSE),0)=0,"",VLOOKUP($E324,Monográficos!$C$2:$E$362,11,FALSE))</f>
        <v/>
      </c>
    </row>
    <row r="325" spans="1:15" x14ac:dyDescent="0.25">
      <c r="A325" s="3" t="s">
        <v>810</v>
      </c>
      <c r="B325" s="3" t="s">
        <v>693</v>
      </c>
      <c r="C325" s="3" t="s">
        <v>455</v>
      </c>
      <c r="D325" s="3">
        <v>4</v>
      </c>
      <c r="E325" s="3" t="s">
        <v>559</v>
      </c>
      <c r="F325" s="10" t="s">
        <v>558</v>
      </c>
      <c r="G325" s="3" t="s">
        <v>585</v>
      </c>
      <c r="H325" s="3">
        <v>80</v>
      </c>
      <c r="I325" s="6">
        <v>2</v>
      </c>
      <c r="J325" s="3">
        <v>78</v>
      </c>
      <c r="K325" s="6" t="s">
        <v>548</v>
      </c>
      <c r="M325" s="3" t="str">
        <f>IF(IFERROR(VLOOKUP($E325,Monográficos!$C$2:$E$362,9,FALSE),0)=0,"",VLOOKUP($E325,Monográficos!$C$2:$E$362,9,FALSE))</f>
        <v/>
      </c>
      <c r="N325" s="3" t="str">
        <f>IF(IFERROR(VLOOKUP($E325,Monográficos!$C$2:$E$362,10,FALSE),0)=0,"",VLOOKUP($E325,Monográficos!$C$2:$E$362,10,FALSE))</f>
        <v/>
      </c>
      <c r="O325" s="3" t="str">
        <f>IF(IFERROR(VLOOKUP($E325,Monográficos!$C$2:$E$362,11,FALSE),0)=0,"",VLOOKUP($E325,Monográficos!$C$2:$E$362,11,FALSE))</f>
        <v/>
      </c>
    </row>
    <row r="326" spans="1:15" x14ac:dyDescent="0.25">
      <c r="A326" s="3" t="s">
        <v>810</v>
      </c>
      <c r="B326" s="3" t="s">
        <v>693</v>
      </c>
      <c r="C326" s="3" t="s">
        <v>455</v>
      </c>
      <c r="D326" s="3">
        <v>5</v>
      </c>
      <c r="E326" s="3" t="s">
        <v>557</v>
      </c>
      <c r="F326" s="10" t="s">
        <v>692</v>
      </c>
      <c r="G326" s="3" t="s">
        <v>585</v>
      </c>
      <c r="H326" s="3">
        <v>50</v>
      </c>
      <c r="I326" s="6">
        <v>2</v>
      </c>
      <c r="J326" s="3">
        <v>48</v>
      </c>
      <c r="K326" s="6" t="s">
        <v>548</v>
      </c>
      <c r="M326" s="3" t="str">
        <f>IF(IFERROR(VLOOKUP($E326,Monográficos!$C$2:$E$362,9,FALSE),0)=0,"",VLOOKUP($E326,Monográficos!$C$2:$E$362,9,FALSE))</f>
        <v/>
      </c>
      <c r="N326" s="3" t="str">
        <f>IF(IFERROR(VLOOKUP($E326,Monográficos!$C$2:$E$362,10,FALSE),0)=0,"",VLOOKUP($E326,Monográficos!$C$2:$E$362,10,FALSE))</f>
        <v/>
      </c>
      <c r="O326" s="3" t="str">
        <f>IF(IFERROR(VLOOKUP($E326,Monográficos!$C$2:$E$362,11,FALSE),0)=0,"",VLOOKUP($E326,Monográficos!$C$2:$E$362,11,FALSE))</f>
        <v/>
      </c>
    </row>
    <row r="327" spans="1:15" x14ac:dyDescent="0.25">
      <c r="A327" s="3" t="s">
        <v>810</v>
      </c>
      <c r="B327" s="3" t="s">
        <v>693</v>
      </c>
      <c r="C327" s="3" t="s">
        <v>699</v>
      </c>
      <c r="D327" s="3">
        <v>0</v>
      </c>
      <c r="E327" s="4" t="s">
        <v>699</v>
      </c>
      <c r="F327" s="9" t="s">
        <v>698</v>
      </c>
      <c r="G327" s="4" t="s">
        <v>585</v>
      </c>
      <c r="H327" s="4">
        <v>450</v>
      </c>
      <c r="I327" s="5">
        <v>32</v>
      </c>
      <c r="J327" s="4">
        <f>J328+J331+J332+J333</f>
        <v>338</v>
      </c>
      <c r="K327" s="4">
        <v>80</v>
      </c>
      <c r="M327" s="3" t="str">
        <f>IF(IFERROR(VLOOKUP($E327,Monográficos!$C$2:$E$362,9,FALSE),0)=0,"",VLOOKUP($E327,Monográficos!$C$2:$E$362,9,FALSE))</f>
        <v/>
      </c>
      <c r="N327" s="3" t="str">
        <f>IF(IFERROR(VLOOKUP($E327,Monográficos!$C$2:$E$362,10,FALSE),0)=0,"",VLOOKUP($E327,Monográficos!$C$2:$E$362,10,FALSE))</f>
        <v/>
      </c>
      <c r="O327" s="3" t="str">
        <f>IF(IFERROR(VLOOKUP($E327,Monográficos!$C$2:$E$362,11,FALSE),0)=0,"",VLOOKUP($E327,Monográficos!$C$2:$E$362,11,FALSE))</f>
        <v/>
      </c>
    </row>
    <row r="328" spans="1:15" x14ac:dyDescent="0.25">
      <c r="A328" s="3" t="s">
        <v>810</v>
      </c>
      <c r="B328" s="3" t="s">
        <v>693</v>
      </c>
      <c r="C328" s="3" t="s">
        <v>699</v>
      </c>
      <c r="D328" s="3">
        <v>1</v>
      </c>
      <c r="E328" s="3" t="s">
        <v>576</v>
      </c>
      <c r="F328" s="10" t="s">
        <v>105</v>
      </c>
      <c r="G328" s="3" t="s">
        <v>585</v>
      </c>
      <c r="H328" s="3">
        <v>100</v>
      </c>
      <c r="I328" s="6">
        <v>2</v>
      </c>
      <c r="J328" s="3">
        <v>98</v>
      </c>
      <c r="K328" s="6" t="s">
        <v>548</v>
      </c>
      <c r="M328" s="3" t="str">
        <f>IF(IFERROR(VLOOKUP($E328,Monográficos!$C$2:$E$362,9,FALSE),0)=0,"",VLOOKUP($E328,Monográficos!$C$2:$E$362,9,FALSE))</f>
        <v/>
      </c>
      <c r="N328" s="3" t="str">
        <f>IF(IFERROR(VLOOKUP($E328,Monográficos!$C$2:$E$362,10,FALSE),0)=0,"",VLOOKUP($E328,Monográficos!$C$2:$E$362,10,FALSE))</f>
        <v/>
      </c>
      <c r="O328" s="3" t="str">
        <f>IF(IFERROR(VLOOKUP($E328,Monográficos!$C$2:$E$362,11,FALSE),0)=0,"",VLOOKUP($E328,Monográficos!$C$2:$E$362,11,FALSE))</f>
        <v/>
      </c>
    </row>
    <row r="329" spans="1:15" x14ac:dyDescent="0.25">
      <c r="A329" s="3" t="s">
        <v>810</v>
      </c>
      <c r="B329" s="3" t="s">
        <v>693</v>
      </c>
      <c r="C329" s="3" t="s">
        <v>699</v>
      </c>
      <c r="D329" s="3">
        <v>2</v>
      </c>
      <c r="E329" s="3" t="s">
        <v>575</v>
      </c>
      <c r="F329" s="10" t="s">
        <v>574</v>
      </c>
      <c r="G329" s="3" t="s">
        <v>547</v>
      </c>
      <c r="H329" s="3">
        <v>30</v>
      </c>
      <c r="I329" s="6" t="s">
        <v>548</v>
      </c>
      <c r="J329" s="3">
        <v>30</v>
      </c>
      <c r="K329" s="6" t="s">
        <v>548</v>
      </c>
      <c r="M329" s="3" t="str">
        <f>IF(IFERROR(VLOOKUP($E329,Monográficos!$C$2:$E$362,9,FALSE),0)=0,"",VLOOKUP($E329,Monográficos!$C$2:$E$362,9,FALSE))</f>
        <v/>
      </c>
      <c r="N329" s="3" t="str">
        <f>IF(IFERROR(VLOOKUP($E329,Monográficos!$C$2:$E$362,10,FALSE),0)=0,"",VLOOKUP($E329,Monográficos!$C$2:$E$362,10,FALSE))</f>
        <v/>
      </c>
      <c r="O329" s="3" t="str">
        <f>IF(IFERROR(VLOOKUP($E329,Monográficos!$C$2:$E$362,11,FALSE),0)=0,"",VLOOKUP($E329,Monográficos!$C$2:$E$362,11,FALSE))</f>
        <v/>
      </c>
    </row>
    <row r="330" spans="1:15" x14ac:dyDescent="0.25">
      <c r="A330" s="3" t="s">
        <v>810</v>
      </c>
      <c r="B330" s="3" t="s">
        <v>693</v>
      </c>
      <c r="C330" s="3" t="s">
        <v>699</v>
      </c>
      <c r="D330" s="3">
        <v>3</v>
      </c>
      <c r="E330" s="3" t="s">
        <v>573</v>
      </c>
      <c r="F330" s="10" t="s">
        <v>107</v>
      </c>
      <c r="G330" s="3" t="s">
        <v>585</v>
      </c>
      <c r="H330" s="6">
        <v>70</v>
      </c>
      <c r="I330" s="6">
        <v>2</v>
      </c>
      <c r="J330" s="3">
        <v>68</v>
      </c>
      <c r="K330" s="6" t="s">
        <v>548</v>
      </c>
      <c r="M330" s="3" t="str">
        <f>IF(IFERROR(VLOOKUP($E330,Monográficos!$C$2:$E$362,9,FALSE),0)=0,"",VLOOKUP($E330,Monográficos!$C$2:$E$362,9,FALSE))</f>
        <v/>
      </c>
      <c r="N330" s="3" t="str">
        <f>IF(IFERROR(VLOOKUP($E330,Monográficos!$C$2:$E$362,10,FALSE),0)=0,"",VLOOKUP($E330,Monográficos!$C$2:$E$362,10,FALSE))</f>
        <v/>
      </c>
      <c r="O330" s="3" t="str">
        <f>IF(IFERROR(VLOOKUP($E330,Monográficos!$C$2:$E$362,11,FALSE),0)=0,"",VLOOKUP($E330,Monográficos!$C$2:$E$362,11,FALSE))</f>
        <v/>
      </c>
    </row>
    <row r="331" spans="1:15" x14ac:dyDescent="0.25">
      <c r="A331" s="3" t="s">
        <v>810</v>
      </c>
      <c r="B331" s="3" t="s">
        <v>693</v>
      </c>
      <c r="C331" s="3" t="s">
        <v>699</v>
      </c>
      <c r="D331" s="3">
        <v>4</v>
      </c>
      <c r="E331" s="3" t="s">
        <v>572</v>
      </c>
      <c r="F331" s="10" t="s">
        <v>571</v>
      </c>
      <c r="G331" s="3" t="s">
        <v>585</v>
      </c>
      <c r="H331" s="3">
        <v>70</v>
      </c>
      <c r="I331" s="6">
        <v>12</v>
      </c>
      <c r="J331" s="3">
        <v>58</v>
      </c>
      <c r="K331" s="6" t="s">
        <v>548</v>
      </c>
      <c r="M331" s="3" t="str">
        <f>IF(IFERROR(VLOOKUP($E331,Monográficos!$C$2:$E$362,9,FALSE),0)=0,"",VLOOKUP($E331,Monográficos!$C$2:$E$362,9,FALSE))</f>
        <v/>
      </c>
      <c r="N331" s="3" t="str">
        <f>IF(IFERROR(VLOOKUP($E331,Monográficos!$C$2:$E$362,10,FALSE),0)=0,"",VLOOKUP($E331,Monográficos!$C$2:$E$362,10,FALSE))</f>
        <v/>
      </c>
      <c r="O331" s="3" t="str">
        <f>IF(IFERROR(VLOOKUP($E331,Monográficos!$C$2:$E$362,11,FALSE),0)=0,"",VLOOKUP($E331,Monográficos!$C$2:$E$362,11,FALSE))</f>
        <v/>
      </c>
    </row>
    <row r="332" spans="1:15" x14ac:dyDescent="0.25">
      <c r="A332" s="3" t="s">
        <v>810</v>
      </c>
      <c r="B332" s="3" t="s">
        <v>693</v>
      </c>
      <c r="C332" s="3" t="s">
        <v>699</v>
      </c>
      <c r="D332" s="3">
        <v>5</v>
      </c>
      <c r="E332" s="3" t="s">
        <v>570</v>
      </c>
      <c r="F332" s="10" t="s">
        <v>41</v>
      </c>
      <c r="G332" s="3" t="s">
        <v>585</v>
      </c>
      <c r="H332" s="3">
        <v>70</v>
      </c>
      <c r="I332" s="6">
        <v>10</v>
      </c>
      <c r="J332" s="3">
        <v>60</v>
      </c>
      <c r="K332" s="6" t="s">
        <v>548</v>
      </c>
      <c r="M332" s="3" t="str">
        <f>IF(IFERROR(VLOOKUP($E332,Monográficos!$C$2:$E$362,9,FALSE),0)=0,"",VLOOKUP($E332,Monográficos!$C$2:$E$362,9,FALSE))</f>
        <v/>
      </c>
      <c r="N332" s="3" t="str">
        <f>IF(IFERROR(VLOOKUP($E332,Monográficos!$C$2:$E$362,10,FALSE),0)=0,"",VLOOKUP($E332,Monográficos!$C$2:$E$362,10,FALSE))</f>
        <v/>
      </c>
      <c r="O332" s="3" t="str">
        <f>IF(IFERROR(VLOOKUP($E332,Monográficos!$C$2:$E$362,11,FALSE),0)=0,"",VLOOKUP($E332,Monográficos!$C$2:$E$362,11,FALSE))</f>
        <v/>
      </c>
    </row>
    <row r="333" spans="1:15" x14ac:dyDescent="0.25">
      <c r="A333" s="3" t="s">
        <v>810</v>
      </c>
      <c r="B333" s="3" t="s">
        <v>693</v>
      </c>
      <c r="C333" s="3" t="s">
        <v>699</v>
      </c>
      <c r="D333" s="3">
        <v>6</v>
      </c>
      <c r="E333" s="3" t="s">
        <v>569</v>
      </c>
      <c r="F333" s="10" t="s">
        <v>42</v>
      </c>
      <c r="G333" s="3" t="s">
        <v>585</v>
      </c>
      <c r="H333" s="3">
        <v>130</v>
      </c>
      <c r="I333" s="6">
        <v>8</v>
      </c>
      <c r="J333" s="3">
        <v>122</v>
      </c>
      <c r="K333" s="6" t="s">
        <v>548</v>
      </c>
      <c r="M333" s="3" t="str">
        <f>IF(IFERROR(VLOOKUP($E333,Monográficos!$C$2:$E$362,9,FALSE),0)=0,"",VLOOKUP($E333,Monográficos!$C$2:$E$362,9,FALSE))</f>
        <v/>
      </c>
      <c r="N333" s="3" t="str">
        <f>IF(IFERROR(VLOOKUP($E333,Monográficos!$C$2:$E$362,10,FALSE),0)=0,"",VLOOKUP($E333,Monográficos!$C$2:$E$362,10,FALSE))</f>
        <v/>
      </c>
      <c r="O333" s="3" t="str">
        <f>IF(IFERROR(VLOOKUP($E333,Monográficos!$C$2:$E$362,11,FALSE),0)=0,"",VLOOKUP($E333,Monográficos!$C$2:$E$362,11,FALSE))</f>
        <v/>
      </c>
    </row>
    <row r="334" spans="1:15" x14ac:dyDescent="0.25">
      <c r="A334" s="3" t="s">
        <v>810</v>
      </c>
      <c r="B334" s="3" t="s">
        <v>693</v>
      </c>
      <c r="C334" s="3" t="s">
        <v>699</v>
      </c>
      <c r="D334" s="3">
        <v>7</v>
      </c>
      <c r="E334" s="3" t="s">
        <v>568</v>
      </c>
      <c r="F334" s="10" t="s">
        <v>43</v>
      </c>
      <c r="G334" s="3" t="s">
        <v>547</v>
      </c>
      <c r="H334" s="3">
        <v>30</v>
      </c>
      <c r="I334" s="6" t="s">
        <v>548</v>
      </c>
      <c r="J334" s="3">
        <v>30</v>
      </c>
      <c r="K334" s="6" t="s">
        <v>548</v>
      </c>
      <c r="M334" s="3" t="str">
        <f>IF(IFERROR(VLOOKUP($E334,Monográficos!$C$2:$E$362,9,FALSE),0)=0,"",VLOOKUP($E334,Monográficos!$C$2:$E$362,9,FALSE))</f>
        <v/>
      </c>
      <c r="N334" s="3" t="str">
        <f>IF(IFERROR(VLOOKUP($E334,Monográficos!$C$2:$E$362,10,FALSE),0)=0,"",VLOOKUP($E334,Monográficos!$C$2:$E$362,10,FALSE))</f>
        <v/>
      </c>
      <c r="O334" s="3" t="str">
        <f>IF(IFERROR(VLOOKUP($E334,Monográficos!$C$2:$E$362,11,FALSE),0)=0,"",VLOOKUP($E334,Monográficos!$C$2:$E$362,11,FALSE))</f>
        <v/>
      </c>
    </row>
    <row r="335" spans="1:15" ht="31.5" x14ac:dyDescent="0.25">
      <c r="A335" s="3" t="s">
        <v>810</v>
      </c>
      <c r="B335" s="3" t="s">
        <v>693</v>
      </c>
      <c r="C335" s="3" t="s">
        <v>699</v>
      </c>
      <c r="D335" s="3">
        <v>8</v>
      </c>
      <c r="E335" s="3" t="s">
        <v>567</v>
      </c>
      <c r="F335" s="10" t="s">
        <v>44</v>
      </c>
      <c r="G335" s="3" t="s">
        <v>585</v>
      </c>
      <c r="H335" s="3">
        <v>50</v>
      </c>
      <c r="I335" s="6">
        <v>2</v>
      </c>
      <c r="J335" s="3">
        <v>48</v>
      </c>
      <c r="K335" s="6" t="s">
        <v>548</v>
      </c>
      <c r="M335" s="3" t="str">
        <f>IF(IFERROR(VLOOKUP($E335,Monográficos!$C$2:$E$362,9,FALSE),0)=0,"",VLOOKUP($E335,Monográficos!$C$2:$E$362,9,FALSE))</f>
        <v/>
      </c>
      <c r="N335" s="3" t="str">
        <f>IF(IFERROR(VLOOKUP($E335,Monográficos!$C$2:$E$362,10,FALSE),0)=0,"",VLOOKUP($E335,Monográficos!$C$2:$E$362,10,FALSE))</f>
        <v/>
      </c>
      <c r="O335" s="3" t="str">
        <f>IF(IFERROR(VLOOKUP($E335,Monográficos!$C$2:$E$362,11,FALSE),0)=0,"",VLOOKUP($E335,Monográficos!$C$2:$E$362,11,FALSE))</f>
        <v/>
      </c>
    </row>
    <row r="336" spans="1:15" x14ac:dyDescent="0.25">
      <c r="A336" s="3" t="s">
        <v>810</v>
      </c>
      <c r="B336" s="3" t="s">
        <v>693</v>
      </c>
      <c r="C336" s="3" t="s">
        <v>699</v>
      </c>
      <c r="D336" s="3">
        <v>9</v>
      </c>
      <c r="E336" s="3" t="s">
        <v>566</v>
      </c>
      <c r="F336" s="10" t="s">
        <v>565</v>
      </c>
      <c r="G336" s="3" t="s">
        <v>585</v>
      </c>
      <c r="H336" s="6">
        <v>50</v>
      </c>
      <c r="I336" s="6">
        <v>6</v>
      </c>
      <c r="J336" s="3">
        <v>44</v>
      </c>
      <c r="K336" s="6" t="s">
        <v>548</v>
      </c>
      <c r="M336" s="3" t="str">
        <f>IF(IFERROR(VLOOKUP($E336,Monográficos!$C$2:$E$362,9,FALSE),0)=0,"",VLOOKUP($E336,Monográficos!$C$2:$E$362,9,FALSE))</f>
        <v/>
      </c>
      <c r="N336" s="3" t="str">
        <f>IF(IFERROR(VLOOKUP($E336,Monográficos!$C$2:$E$362,10,FALSE),0)=0,"",VLOOKUP($E336,Monográficos!$C$2:$E$362,10,FALSE))</f>
        <v/>
      </c>
      <c r="O336" s="3" t="str">
        <f>IF(IFERROR(VLOOKUP($E336,Monográficos!$C$2:$E$362,11,FALSE),0)=0,"",VLOOKUP($E336,Monográficos!$C$2:$E$362,11,FALSE))</f>
        <v/>
      </c>
    </row>
    <row r="337" spans="1:15" x14ac:dyDescent="0.25">
      <c r="A337" s="3" t="s">
        <v>810</v>
      </c>
      <c r="B337" s="10" t="s">
        <v>1704</v>
      </c>
      <c r="C337" s="12" t="s">
        <v>1705</v>
      </c>
      <c r="D337" s="1">
        <v>0</v>
      </c>
      <c r="E337" s="4" t="s">
        <v>1705</v>
      </c>
      <c r="F337" s="9" t="s">
        <v>1706</v>
      </c>
      <c r="G337" s="3" t="s">
        <v>585</v>
      </c>
      <c r="H337" s="6">
        <v>480</v>
      </c>
      <c r="M337" s="3" t="str">
        <f>IF(IFERROR(VLOOKUP($E337,Monográficos!$C$2:$E$362,9,FALSE),0)=0,"",VLOOKUP($E337,Monográficos!$C$2:$E$362,9,FALSE))</f>
        <v/>
      </c>
      <c r="N337" s="3" t="str">
        <f>IF(IFERROR(VLOOKUP($E337,Monográficos!$C$2:$E$362,10,FALSE),0)=0,"",VLOOKUP($E337,Monográficos!$C$2:$E$362,10,FALSE))</f>
        <v/>
      </c>
      <c r="O337" s="3" t="str">
        <f>IF(IFERROR(VLOOKUP($E337,Monográficos!$C$2:$E$362,11,FALSE),0)=0,"",VLOOKUP($E337,Monográficos!$C$2:$E$362,11,FALSE))</f>
        <v/>
      </c>
    </row>
    <row r="338" spans="1:15" ht="31.5" x14ac:dyDescent="0.25">
      <c r="A338" s="3" t="s">
        <v>810</v>
      </c>
      <c r="B338" s="3" t="s">
        <v>691</v>
      </c>
      <c r="C338" s="3" t="s">
        <v>1667</v>
      </c>
      <c r="D338" s="3">
        <v>0</v>
      </c>
      <c r="E338" s="4" t="s">
        <v>1667</v>
      </c>
      <c r="F338" s="9" t="s">
        <v>1672</v>
      </c>
      <c r="G338" s="4" t="s">
        <v>585</v>
      </c>
      <c r="H338" s="4">
        <f>SUM(H339:H344) + 80</f>
        <v>530</v>
      </c>
      <c r="I338" s="5" t="s">
        <v>1665</v>
      </c>
      <c r="J338" s="5" t="s">
        <v>1665</v>
      </c>
      <c r="K338" s="4">
        <v>80</v>
      </c>
      <c r="M338" s="3" t="str">
        <f>IF(IFERROR(VLOOKUP($E338,Monográficos!$C$2:$E$362,9,FALSE),0)=0,"",VLOOKUP($E338,Monográficos!$C$2:$E$362,9,FALSE))</f>
        <v/>
      </c>
      <c r="N338" s="3" t="str">
        <f>IF(IFERROR(VLOOKUP($E338,Monográficos!$C$2:$E$362,10,FALSE),0)=0,"",VLOOKUP($E338,Monográficos!$C$2:$E$362,10,FALSE))</f>
        <v/>
      </c>
      <c r="O338" s="3" t="str">
        <f>IF(IFERROR(VLOOKUP($E338,Monográficos!$C$2:$E$362,11,FALSE),0)=0,"",VLOOKUP($E338,Monográficos!$C$2:$E$362,11,FALSE))</f>
        <v/>
      </c>
    </row>
    <row r="339" spans="1:15" x14ac:dyDescent="0.25">
      <c r="A339" s="3" t="s">
        <v>810</v>
      </c>
      <c r="B339" s="3" t="s">
        <v>691</v>
      </c>
      <c r="C339" s="3" t="s">
        <v>1667</v>
      </c>
      <c r="D339" s="3">
        <v>1</v>
      </c>
      <c r="E339" s="3" t="s">
        <v>623</v>
      </c>
      <c r="F339" s="10" t="s">
        <v>16</v>
      </c>
      <c r="G339" s="3" t="s">
        <v>585</v>
      </c>
      <c r="H339" s="3">
        <v>90</v>
      </c>
      <c r="I339" s="6" t="s">
        <v>1665</v>
      </c>
      <c r="J339" s="6" t="s">
        <v>1665</v>
      </c>
      <c r="K339" s="6" t="s">
        <v>548</v>
      </c>
      <c r="M339" s="3" t="str">
        <f>IF(IFERROR(VLOOKUP($E339,Monográficos!$C$2:$E$362,9,FALSE),0)=0,"",VLOOKUP($E339,Monográficos!$C$2:$E$362,9,FALSE))</f>
        <v/>
      </c>
      <c r="N339" s="3" t="str">
        <f>IF(IFERROR(VLOOKUP($E339,Monográficos!$C$2:$E$362,10,FALSE),0)=0,"",VLOOKUP($E339,Monográficos!$C$2:$E$362,10,FALSE))</f>
        <v/>
      </c>
      <c r="O339" s="3" t="str">
        <f>IF(IFERROR(VLOOKUP($E339,Monográficos!$C$2:$E$362,11,FALSE),0)=0,"",VLOOKUP($E339,Monográficos!$C$2:$E$362,11,FALSE))</f>
        <v/>
      </c>
    </row>
    <row r="340" spans="1:15" ht="31.5" x14ac:dyDescent="0.25">
      <c r="A340" s="3" t="s">
        <v>810</v>
      </c>
      <c r="B340" s="3" t="s">
        <v>691</v>
      </c>
      <c r="C340" s="3" t="s">
        <v>1667</v>
      </c>
      <c r="D340" s="3">
        <v>2</v>
      </c>
      <c r="E340" s="3" t="s">
        <v>622</v>
      </c>
      <c r="F340" s="10" t="s">
        <v>1668</v>
      </c>
      <c r="G340" s="3" t="s">
        <v>585</v>
      </c>
      <c r="H340" s="3">
        <v>90</v>
      </c>
      <c r="I340" s="6" t="s">
        <v>1665</v>
      </c>
      <c r="J340" s="6" t="s">
        <v>1665</v>
      </c>
      <c r="K340" s="6" t="s">
        <v>548</v>
      </c>
      <c r="M340" s="3" t="str">
        <f>IF(IFERROR(VLOOKUP($E340,Monográficos!$C$2:$E$362,9,FALSE),0)=0,"",VLOOKUP($E340,Monográficos!$C$2:$E$362,9,FALSE))</f>
        <v/>
      </c>
      <c r="N340" s="3" t="str">
        <f>IF(IFERROR(VLOOKUP($E340,Monográficos!$C$2:$E$362,10,FALSE),0)=0,"",VLOOKUP($E340,Monográficos!$C$2:$E$362,10,FALSE))</f>
        <v/>
      </c>
      <c r="O340" s="3" t="str">
        <f>IF(IFERROR(VLOOKUP($E340,Monográficos!$C$2:$E$362,11,FALSE),0)=0,"",VLOOKUP($E340,Monográficos!$C$2:$E$362,11,FALSE))</f>
        <v/>
      </c>
    </row>
    <row r="341" spans="1:15" x14ac:dyDescent="0.25">
      <c r="A341" s="3" t="s">
        <v>810</v>
      </c>
      <c r="B341" s="3" t="s">
        <v>691</v>
      </c>
      <c r="C341" s="3" t="s">
        <v>1667</v>
      </c>
      <c r="D341" s="3">
        <v>3</v>
      </c>
      <c r="E341" s="3" t="s">
        <v>620</v>
      </c>
      <c r="F341" s="10" t="s">
        <v>17</v>
      </c>
      <c r="G341" s="3" t="s">
        <v>585</v>
      </c>
      <c r="H341" s="3">
        <v>90</v>
      </c>
      <c r="I341" s="6" t="s">
        <v>1665</v>
      </c>
      <c r="J341" s="6" t="s">
        <v>1665</v>
      </c>
      <c r="K341" s="6" t="s">
        <v>548</v>
      </c>
      <c r="M341" s="3" t="str">
        <f>IF(IFERROR(VLOOKUP($E341,Monográficos!$C$2:$E$362,9,FALSE),0)=0,"",VLOOKUP($E341,Monográficos!$C$2:$E$362,9,FALSE))</f>
        <v/>
      </c>
      <c r="N341" s="3" t="str">
        <f>IF(IFERROR(VLOOKUP($E341,Monográficos!$C$2:$E$362,10,FALSE),0)=0,"",VLOOKUP($E341,Monográficos!$C$2:$E$362,10,FALSE))</f>
        <v/>
      </c>
      <c r="O341" s="3" t="str">
        <f>IF(IFERROR(VLOOKUP($E341,Monográficos!$C$2:$E$362,11,FALSE),0)=0,"",VLOOKUP($E341,Monográficos!$C$2:$E$362,11,FALSE))</f>
        <v/>
      </c>
    </row>
    <row r="342" spans="1:15" ht="31.5" x14ac:dyDescent="0.25">
      <c r="A342" s="3" t="s">
        <v>810</v>
      </c>
      <c r="B342" s="3" t="s">
        <v>691</v>
      </c>
      <c r="C342" s="3" t="s">
        <v>1667</v>
      </c>
      <c r="D342" s="3">
        <v>4</v>
      </c>
      <c r="E342" s="3" t="s">
        <v>617</v>
      </c>
      <c r="F342" s="10" t="s">
        <v>19</v>
      </c>
      <c r="G342" s="3" t="s">
        <v>585</v>
      </c>
      <c r="H342" s="3">
        <v>60</v>
      </c>
      <c r="I342" s="6" t="s">
        <v>1665</v>
      </c>
      <c r="J342" s="6" t="s">
        <v>1665</v>
      </c>
      <c r="K342" s="6" t="s">
        <v>548</v>
      </c>
      <c r="M342" s="3" t="str">
        <f>IF(IFERROR(VLOOKUP($E342,Monográficos!$C$2:$E$362,9,FALSE),0)=0,"",VLOOKUP($E342,Monográficos!$C$2:$E$362,9,FALSE))</f>
        <v/>
      </c>
      <c r="N342" s="3" t="str">
        <f>IF(IFERROR(VLOOKUP($E342,Monográficos!$C$2:$E$362,10,FALSE),0)=0,"",VLOOKUP($E342,Monográficos!$C$2:$E$362,10,FALSE))</f>
        <v/>
      </c>
      <c r="O342" s="3" t="str">
        <f>IF(IFERROR(VLOOKUP($E342,Monográficos!$C$2:$E$362,11,FALSE),0)=0,"",VLOOKUP($E342,Monográficos!$C$2:$E$362,11,FALSE))</f>
        <v/>
      </c>
    </row>
    <row r="343" spans="1:15" x14ac:dyDescent="0.25">
      <c r="A343" s="3" t="s">
        <v>810</v>
      </c>
      <c r="B343" s="3" t="s">
        <v>691</v>
      </c>
      <c r="C343" s="3" t="s">
        <v>1667</v>
      </c>
      <c r="D343" s="3">
        <v>5</v>
      </c>
      <c r="E343" s="3" t="s">
        <v>616</v>
      </c>
      <c r="F343" s="10" t="s">
        <v>1669</v>
      </c>
      <c r="G343" s="3" t="s">
        <v>585</v>
      </c>
      <c r="H343" s="3">
        <v>60</v>
      </c>
      <c r="I343" s="6" t="s">
        <v>1665</v>
      </c>
      <c r="J343" s="6" t="s">
        <v>1665</v>
      </c>
      <c r="K343" s="6" t="s">
        <v>548</v>
      </c>
      <c r="M343" s="3" t="str">
        <f>IF(IFERROR(VLOOKUP($E343,Monográficos!$C$2:$E$362,9,FALSE),0)=0,"",VLOOKUP($E343,Monográficos!$C$2:$E$362,9,FALSE))</f>
        <v/>
      </c>
      <c r="N343" s="3" t="str">
        <f>IF(IFERROR(VLOOKUP($E343,Monográficos!$C$2:$E$362,10,FALSE),0)=0,"",VLOOKUP($E343,Monográficos!$C$2:$E$362,10,FALSE))</f>
        <v/>
      </c>
      <c r="O343" s="3" t="str">
        <f>IF(IFERROR(VLOOKUP($E343,Monográficos!$C$2:$E$362,11,FALSE),0)=0,"",VLOOKUP($E343,Monográficos!$C$2:$E$362,11,FALSE))</f>
        <v/>
      </c>
    </row>
    <row r="344" spans="1:15" x14ac:dyDescent="0.25">
      <c r="A344" s="3" t="s">
        <v>810</v>
      </c>
      <c r="B344" s="3" t="s">
        <v>691</v>
      </c>
      <c r="C344" s="3" t="s">
        <v>1667</v>
      </c>
      <c r="D344" s="3">
        <v>6</v>
      </c>
      <c r="E344" s="3" t="s">
        <v>1670</v>
      </c>
      <c r="F344" s="10" t="s">
        <v>18</v>
      </c>
      <c r="G344" s="3" t="s">
        <v>585</v>
      </c>
      <c r="H344" s="3">
        <v>60</v>
      </c>
      <c r="I344" s="6" t="s">
        <v>1665</v>
      </c>
      <c r="J344" s="6" t="s">
        <v>1665</v>
      </c>
      <c r="K344" s="6" t="s">
        <v>548</v>
      </c>
      <c r="M344" s="3" t="str">
        <f>IF(IFERROR(VLOOKUP($E344,Monográficos!$C$2:$E$362,9,FALSE),0)=0,"",VLOOKUP($E344,Monográficos!$C$2:$E$362,9,FALSE))</f>
        <v/>
      </c>
      <c r="N344" s="3" t="str">
        <f>IF(IFERROR(VLOOKUP($E344,Monográficos!$C$2:$E$362,10,FALSE),0)=0,"",VLOOKUP($E344,Monográficos!$C$2:$E$362,10,FALSE))</f>
        <v/>
      </c>
      <c r="O344" s="3" t="str">
        <f>IF(IFERROR(VLOOKUP($E344,Monográficos!$C$2:$E$362,11,FALSE),0)=0,"",VLOOKUP($E344,Monográficos!$C$2:$E$362,11,FALSE))</f>
        <v/>
      </c>
    </row>
    <row r="345" spans="1:15" x14ac:dyDescent="0.25">
      <c r="A345" s="3" t="s">
        <v>810</v>
      </c>
      <c r="B345" s="3" t="s">
        <v>691</v>
      </c>
      <c r="C345" s="3" t="s">
        <v>450</v>
      </c>
      <c r="D345" s="3">
        <v>0</v>
      </c>
      <c r="E345" s="4" t="s">
        <v>450</v>
      </c>
      <c r="F345" s="9" t="s">
        <v>694</v>
      </c>
      <c r="G345" s="4" t="s">
        <v>585</v>
      </c>
      <c r="H345" s="4">
        <v>380</v>
      </c>
      <c r="I345" s="5">
        <v>27</v>
      </c>
      <c r="J345" s="4">
        <f>J346+J347+J348+J351+J352</f>
        <v>313</v>
      </c>
      <c r="K345" s="4">
        <v>40</v>
      </c>
      <c r="M345" s="3" t="str">
        <f>IF(IFERROR(VLOOKUP($E345,Monográficos!$C$2:$E$362,9,FALSE),0)=0,"",VLOOKUP($E345,Monográficos!$C$2:$E$362,9,FALSE))</f>
        <v/>
      </c>
      <c r="N345" s="3" t="str">
        <f>IF(IFERROR(VLOOKUP($E345,Monográficos!$C$2:$E$362,10,FALSE),0)=0,"",VLOOKUP($E345,Monográficos!$C$2:$E$362,10,FALSE))</f>
        <v/>
      </c>
      <c r="O345" s="3" t="str">
        <f>IF(IFERROR(VLOOKUP($E345,Monográficos!$C$2:$E$362,11,FALSE),0)=0,"",VLOOKUP($E345,Monográficos!$C$2:$E$362,11,FALSE))</f>
        <v/>
      </c>
    </row>
    <row r="346" spans="1:15" x14ac:dyDescent="0.25">
      <c r="A346" s="3" t="s">
        <v>810</v>
      </c>
      <c r="B346" s="3" t="s">
        <v>691</v>
      </c>
      <c r="C346" s="3" t="s">
        <v>450</v>
      </c>
      <c r="D346" s="3">
        <v>1</v>
      </c>
      <c r="E346" s="3" t="s">
        <v>623</v>
      </c>
      <c r="F346" s="10" t="s">
        <v>16</v>
      </c>
      <c r="G346" s="3" t="s">
        <v>585</v>
      </c>
      <c r="H346" s="3">
        <v>60</v>
      </c>
      <c r="I346" s="6">
        <v>2</v>
      </c>
      <c r="J346" s="3">
        <v>58</v>
      </c>
      <c r="K346" s="6" t="s">
        <v>548</v>
      </c>
      <c r="M346" s="3" t="str">
        <f>IF(IFERROR(VLOOKUP($E346,Monográficos!$C$2:$E$362,9,FALSE),0)=0,"",VLOOKUP($E346,Monográficos!$C$2:$E$362,9,FALSE))</f>
        <v/>
      </c>
      <c r="N346" s="3" t="str">
        <f>IF(IFERROR(VLOOKUP($E346,Monográficos!$C$2:$E$362,10,FALSE),0)=0,"",VLOOKUP($E346,Monográficos!$C$2:$E$362,10,FALSE))</f>
        <v/>
      </c>
      <c r="O346" s="3" t="str">
        <f>IF(IFERROR(VLOOKUP($E346,Monográficos!$C$2:$E$362,11,FALSE),0)=0,"",VLOOKUP($E346,Monográficos!$C$2:$E$362,11,FALSE))</f>
        <v/>
      </c>
    </row>
    <row r="347" spans="1:15" ht="31.5" x14ac:dyDescent="0.25">
      <c r="A347" s="3" t="s">
        <v>810</v>
      </c>
      <c r="B347" s="3" t="s">
        <v>691</v>
      </c>
      <c r="C347" s="3" t="s">
        <v>450</v>
      </c>
      <c r="D347" s="3">
        <v>2</v>
      </c>
      <c r="E347" s="3" t="s">
        <v>622</v>
      </c>
      <c r="F347" s="10" t="s">
        <v>621</v>
      </c>
      <c r="G347" s="3" t="s">
        <v>585</v>
      </c>
      <c r="H347" s="3">
        <v>90</v>
      </c>
      <c r="I347" s="6">
        <v>3</v>
      </c>
      <c r="J347" s="3">
        <v>87</v>
      </c>
      <c r="K347" s="6" t="s">
        <v>548</v>
      </c>
      <c r="M347" s="3" t="str">
        <f>IF(IFERROR(VLOOKUP($E347,Monográficos!$C$2:$E$362,9,FALSE),0)=0,"",VLOOKUP($E347,Monográficos!$C$2:$E$362,9,FALSE))</f>
        <v/>
      </c>
      <c r="N347" s="3" t="str">
        <f>IF(IFERROR(VLOOKUP($E347,Monográficos!$C$2:$E$362,10,FALSE),0)=0,"",VLOOKUP($E347,Monográficos!$C$2:$E$362,10,FALSE))</f>
        <v/>
      </c>
      <c r="O347" s="3" t="str">
        <f>IF(IFERROR(VLOOKUP($E347,Monográficos!$C$2:$E$362,11,FALSE),0)=0,"",VLOOKUP($E347,Monográficos!$C$2:$E$362,11,FALSE))</f>
        <v/>
      </c>
    </row>
    <row r="348" spans="1:15" x14ac:dyDescent="0.25">
      <c r="A348" s="3" t="s">
        <v>810</v>
      </c>
      <c r="B348" s="3" t="s">
        <v>691</v>
      </c>
      <c r="C348" s="3" t="s">
        <v>450</v>
      </c>
      <c r="D348" s="3">
        <v>3</v>
      </c>
      <c r="E348" s="3" t="s">
        <v>620</v>
      </c>
      <c r="F348" s="10" t="s">
        <v>96</v>
      </c>
      <c r="G348" s="3" t="s">
        <v>585</v>
      </c>
      <c r="H348" s="3">
        <v>100</v>
      </c>
      <c r="I348" s="6">
        <v>18</v>
      </c>
      <c r="J348" s="3">
        <v>82</v>
      </c>
      <c r="K348" s="6" t="s">
        <v>548</v>
      </c>
      <c r="M348" s="3" t="str">
        <f>IF(IFERROR(VLOOKUP($E348,Monográficos!$C$2:$E$362,9,FALSE),0)=0,"",VLOOKUP($E348,Monográficos!$C$2:$E$362,9,FALSE))</f>
        <v/>
      </c>
      <c r="N348" s="3" t="str">
        <f>IF(IFERROR(VLOOKUP($E348,Monográficos!$C$2:$E$362,10,FALSE),0)=0,"",VLOOKUP($E348,Monográficos!$C$2:$E$362,10,FALSE))</f>
        <v/>
      </c>
      <c r="O348" s="3" t="str">
        <f>IF(IFERROR(VLOOKUP($E348,Monográficos!$C$2:$E$362,11,FALSE),0)=0,"",VLOOKUP($E348,Monográficos!$C$2:$E$362,11,FALSE))</f>
        <v/>
      </c>
    </row>
    <row r="349" spans="1:15" x14ac:dyDescent="0.25">
      <c r="A349" s="3" t="s">
        <v>810</v>
      </c>
      <c r="B349" s="3" t="s">
        <v>691</v>
      </c>
      <c r="C349" s="3" t="s">
        <v>450</v>
      </c>
      <c r="D349" s="3">
        <v>4</v>
      </c>
      <c r="E349" s="3" t="s">
        <v>619</v>
      </c>
      <c r="F349" s="10" t="s">
        <v>17</v>
      </c>
      <c r="G349" s="3" t="s">
        <v>585</v>
      </c>
      <c r="H349" s="6">
        <v>70</v>
      </c>
      <c r="I349" s="6">
        <v>14</v>
      </c>
      <c r="J349" s="3">
        <v>56</v>
      </c>
      <c r="K349" s="6" t="s">
        <v>548</v>
      </c>
      <c r="M349" s="3" t="str">
        <f>IF(IFERROR(VLOOKUP($E349,Monográficos!$C$2:$E$362,9,FALSE),0)=0,"",VLOOKUP($E349,Monográficos!$C$2:$E$362,9,FALSE))</f>
        <v/>
      </c>
      <c r="N349" s="3" t="str">
        <f>IF(IFERROR(VLOOKUP($E349,Monográficos!$C$2:$E$362,10,FALSE),0)=0,"",VLOOKUP($E349,Monográficos!$C$2:$E$362,10,FALSE))</f>
        <v/>
      </c>
      <c r="O349" s="3" t="str">
        <f>IF(IFERROR(VLOOKUP($E349,Monográficos!$C$2:$E$362,11,FALSE),0)=0,"",VLOOKUP($E349,Monográficos!$C$2:$E$362,11,FALSE))</f>
        <v/>
      </c>
    </row>
    <row r="350" spans="1:15" x14ac:dyDescent="0.25">
      <c r="A350" s="3" t="s">
        <v>810</v>
      </c>
      <c r="B350" s="3" t="s">
        <v>691</v>
      </c>
      <c r="C350" s="3" t="s">
        <v>450</v>
      </c>
      <c r="D350" s="3">
        <v>5</v>
      </c>
      <c r="E350" s="3" t="s">
        <v>618</v>
      </c>
      <c r="F350" s="10" t="s">
        <v>18</v>
      </c>
      <c r="G350" s="3" t="s">
        <v>585</v>
      </c>
      <c r="H350" s="6">
        <v>30</v>
      </c>
      <c r="I350" s="6">
        <v>4</v>
      </c>
      <c r="J350" s="3">
        <v>26</v>
      </c>
      <c r="K350" s="6" t="s">
        <v>548</v>
      </c>
      <c r="M350" s="3" t="str">
        <f>IF(IFERROR(VLOOKUP($E350,Monográficos!$C$2:$E$362,9,FALSE),0)=0,"",VLOOKUP($E350,Monográficos!$C$2:$E$362,9,FALSE))</f>
        <v/>
      </c>
      <c r="N350" s="3" t="str">
        <f>IF(IFERROR(VLOOKUP($E350,Monográficos!$C$2:$E$362,10,FALSE),0)=0,"",VLOOKUP($E350,Monográficos!$C$2:$E$362,10,FALSE))</f>
        <v/>
      </c>
      <c r="O350" s="3" t="str">
        <f>IF(IFERROR(VLOOKUP($E350,Monográficos!$C$2:$E$362,11,FALSE),0)=0,"",VLOOKUP($E350,Monográficos!$C$2:$E$362,11,FALSE))</f>
        <v/>
      </c>
    </row>
    <row r="351" spans="1:15" ht="31.5" x14ac:dyDescent="0.25">
      <c r="A351" s="3" t="s">
        <v>810</v>
      </c>
      <c r="B351" s="3" t="s">
        <v>691</v>
      </c>
      <c r="C351" s="3" t="s">
        <v>450</v>
      </c>
      <c r="D351" s="3">
        <v>6</v>
      </c>
      <c r="E351" s="3" t="s">
        <v>617</v>
      </c>
      <c r="F351" s="10" t="s">
        <v>19</v>
      </c>
      <c r="G351" s="3" t="s">
        <v>585</v>
      </c>
      <c r="H351" s="3">
        <v>60</v>
      </c>
      <c r="I351" s="6">
        <v>2</v>
      </c>
      <c r="J351" s="3">
        <v>58</v>
      </c>
      <c r="K351" s="6" t="s">
        <v>548</v>
      </c>
      <c r="M351" s="3" t="str">
        <f>IF(IFERROR(VLOOKUP($E351,Monográficos!$C$2:$E$362,9,FALSE),0)=0,"",VLOOKUP($E351,Monográficos!$C$2:$E$362,9,FALSE))</f>
        <v/>
      </c>
      <c r="N351" s="3" t="str">
        <f>IF(IFERROR(VLOOKUP($E351,Monográficos!$C$2:$E$362,10,FALSE),0)=0,"",VLOOKUP($E351,Monográficos!$C$2:$E$362,10,FALSE))</f>
        <v/>
      </c>
      <c r="O351" s="3" t="str">
        <f>IF(IFERROR(VLOOKUP($E351,Monográficos!$C$2:$E$362,11,FALSE),0)=0,"",VLOOKUP($E351,Monográficos!$C$2:$E$362,11,FALSE))</f>
        <v/>
      </c>
    </row>
    <row r="352" spans="1:15" ht="31.5" x14ac:dyDescent="0.25">
      <c r="A352" s="3" t="s">
        <v>810</v>
      </c>
      <c r="B352" s="3" t="s">
        <v>691</v>
      </c>
      <c r="C352" s="3" t="s">
        <v>450</v>
      </c>
      <c r="D352" s="3">
        <v>7</v>
      </c>
      <c r="E352" s="3" t="s">
        <v>616</v>
      </c>
      <c r="F352" s="10" t="s">
        <v>97</v>
      </c>
      <c r="G352" s="3" t="s">
        <v>585</v>
      </c>
      <c r="H352" s="3">
        <v>30</v>
      </c>
      <c r="I352" s="6">
        <v>2</v>
      </c>
      <c r="J352" s="3">
        <v>28</v>
      </c>
      <c r="K352" s="6" t="s">
        <v>548</v>
      </c>
      <c r="M352" s="3" t="str">
        <f>IF(IFERROR(VLOOKUP($E352,Monográficos!$C$2:$E$362,9,FALSE),0)=0,"",VLOOKUP($E352,Monográficos!$C$2:$E$362,9,FALSE))</f>
        <v/>
      </c>
      <c r="N352" s="3" t="str">
        <f>IF(IFERROR(VLOOKUP($E352,Monográficos!$C$2:$E$362,10,FALSE),0)=0,"",VLOOKUP($E352,Monográficos!$C$2:$E$362,10,FALSE))</f>
        <v/>
      </c>
      <c r="O352" s="3" t="str">
        <f>IF(IFERROR(VLOOKUP($E352,Monográficos!$C$2:$E$362,11,FALSE),0)=0,"",VLOOKUP($E352,Monográficos!$C$2:$E$362,11,FALSE))</f>
        <v/>
      </c>
    </row>
    <row r="353" spans="1:15" ht="31.5" x14ac:dyDescent="0.25">
      <c r="A353" s="3" t="s">
        <v>810</v>
      </c>
      <c r="B353" s="3" t="s">
        <v>691</v>
      </c>
      <c r="C353" s="3" t="s">
        <v>443</v>
      </c>
      <c r="D353" s="3">
        <v>0</v>
      </c>
      <c r="E353" s="4" t="s">
        <v>443</v>
      </c>
      <c r="F353" s="9" t="s">
        <v>469</v>
      </c>
      <c r="G353" s="4" t="s">
        <v>585</v>
      </c>
      <c r="H353" s="4">
        <v>550</v>
      </c>
      <c r="I353" s="5">
        <f>I354+I357+I361+I364+I367</f>
        <v>46</v>
      </c>
      <c r="J353" s="5">
        <f>J354+J357+J361+J364+J367-120</f>
        <v>424</v>
      </c>
      <c r="K353" s="4">
        <v>80</v>
      </c>
      <c r="M353" s="3" t="str">
        <f>IF(IFERROR(VLOOKUP($E353,Monográficos!$C$2:$E$362,9,FALSE),0)=0,"",VLOOKUP($E353,Monográficos!$C$2:$E$362,9,FALSE))</f>
        <v/>
      </c>
      <c r="N353" s="3" t="str">
        <f>IF(IFERROR(VLOOKUP($E353,Monográficos!$C$2:$E$362,10,FALSE),0)=0,"",VLOOKUP($E353,Monográficos!$C$2:$E$362,10,FALSE))</f>
        <v/>
      </c>
      <c r="O353" s="3" t="str">
        <f>IF(IFERROR(VLOOKUP($E353,Monográficos!$C$2:$E$362,11,FALSE),0)=0,"",VLOOKUP($E353,Monográficos!$C$2:$E$362,11,FALSE))</f>
        <v/>
      </c>
    </row>
    <row r="354" spans="1:15" ht="47.25" x14ac:dyDescent="0.25">
      <c r="A354" s="3" t="s">
        <v>810</v>
      </c>
      <c r="B354" s="3" t="s">
        <v>691</v>
      </c>
      <c r="C354" s="3" t="s">
        <v>443</v>
      </c>
      <c r="D354" s="3">
        <v>1</v>
      </c>
      <c r="E354" s="3" t="s">
        <v>713</v>
      </c>
      <c r="F354" s="10" t="s">
        <v>200</v>
      </c>
      <c r="G354" s="3" t="s">
        <v>585</v>
      </c>
      <c r="H354" s="3">
        <v>100</v>
      </c>
      <c r="I354" s="6">
        <v>14</v>
      </c>
      <c r="J354" s="3">
        <v>86</v>
      </c>
      <c r="K354" s="6" t="s">
        <v>548</v>
      </c>
      <c r="M354" s="3" t="str">
        <f>IF(IFERROR(VLOOKUP($E354,Monográficos!$C$2:$E$362,9,FALSE),0)=0,"",VLOOKUP($E354,Monográficos!$C$2:$E$362,9,FALSE))</f>
        <v/>
      </c>
      <c r="N354" s="3" t="str">
        <f>IF(IFERROR(VLOOKUP($E354,Monográficos!$C$2:$E$362,10,FALSE),0)=0,"",VLOOKUP($E354,Monográficos!$C$2:$E$362,10,FALSE))</f>
        <v/>
      </c>
      <c r="O354" s="3" t="str">
        <f>IF(IFERROR(VLOOKUP($E354,Monográficos!$C$2:$E$362,11,FALSE),0)=0,"",VLOOKUP($E354,Monográficos!$C$2:$E$362,11,FALSE))</f>
        <v/>
      </c>
    </row>
    <row r="355" spans="1:15" x14ac:dyDescent="0.25">
      <c r="A355" s="3" t="s">
        <v>810</v>
      </c>
      <c r="B355" s="3" t="s">
        <v>691</v>
      </c>
      <c r="C355" s="3" t="s">
        <v>443</v>
      </c>
      <c r="D355" s="3">
        <v>2</v>
      </c>
      <c r="E355" s="3" t="s">
        <v>703</v>
      </c>
      <c r="F355" s="10" t="s">
        <v>702</v>
      </c>
      <c r="G355" s="3" t="s">
        <v>585</v>
      </c>
      <c r="H355" s="3">
        <v>30</v>
      </c>
      <c r="I355" s="6">
        <v>5</v>
      </c>
      <c r="J355" s="3">
        <v>25</v>
      </c>
      <c r="K355" s="6" t="s">
        <v>548</v>
      </c>
      <c r="M355" s="3" t="str">
        <f>IF(IFERROR(VLOOKUP($E355,Monográficos!$C$2:$E$362,9,FALSE),0)=0,"",VLOOKUP($E355,Monográficos!$C$2:$E$362,9,FALSE))</f>
        <v/>
      </c>
      <c r="N355" s="3" t="str">
        <f>IF(IFERROR(VLOOKUP($E355,Monográficos!$C$2:$E$362,10,FALSE),0)=0,"",VLOOKUP($E355,Monográficos!$C$2:$E$362,10,FALSE))</f>
        <v/>
      </c>
      <c r="O355" s="3" t="str">
        <f>IF(IFERROR(VLOOKUP($E355,Monográficos!$C$2:$E$362,11,FALSE),0)=0,"",VLOOKUP($E355,Monográficos!$C$2:$E$362,11,FALSE))</f>
        <v/>
      </c>
    </row>
    <row r="356" spans="1:15" ht="31.5" x14ac:dyDescent="0.25">
      <c r="A356" s="3" t="s">
        <v>810</v>
      </c>
      <c r="B356" s="3" t="s">
        <v>691</v>
      </c>
      <c r="C356" s="3" t="s">
        <v>443</v>
      </c>
      <c r="D356" s="3">
        <v>3</v>
      </c>
      <c r="E356" s="3" t="s">
        <v>712</v>
      </c>
      <c r="F356" s="10" t="s">
        <v>206</v>
      </c>
      <c r="G356" s="3" t="s">
        <v>585</v>
      </c>
      <c r="H356" s="3">
        <v>70</v>
      </c>
      <c r="I356" s="6">
        <v>9</v>
      </c>
      <c r="J356" s="3">
        <v>61</v>
      </c>
      <c r="K356" s="6" t="s">
        <v>548</v>
      </c>
      <c r="M356" s="3" t="str">
        <f>IF(IFERROR(VLOOKUP($E356,Monográficos!$C$2:$E$362,9,FALSE),0)=0,"",VLOOKUP($E356,Monográficos!$C$2:$E$362,9,FALSE))</f>
        <v/>
      </c>
      <c r="N356" s="3" t="str">
        <f>IF(IFERROR(VLOOKUP($E356,Monográficos!$C$2:$E$362,10,FALSE),0)=0,"",VLOOKUP($E356,Monográficos!$C$2:$E$362,10,FALSE))</f>
        <v/>
      </c>
      <c r="O356" s="3" t="str">
        <f>IF(IFERROR(VLOOKUP($E356,Monográficos!$C$2:$E$362,11,FALSE),0)=0,"",VLOOKUP($E356,Monográficos!$C$2:$E$362,11,FALSE))</f>
        <v/>
      </c>
    </row>
    <row r="357" spans="1:15" ht="31.5" x14ac:dyDescent="0.25">
      <c r="A357" s="3" t="s">
        <v>810</v>
      </c>
      <c r="B357" s="3" t="s">
        <v>691</v>
      </c>
      <c r="C357" s="3" t="s">
        <v>443</v>
      </c>
      <c r="D357" s="3">
        <v>4</v>
      </c>
      <c r="E357" s="3" t="s">
        <v>711</v>
      </c>
      <c r="F357" s="10" t="s">
        <v>201</v>
      </c>
      <c r="G357" s="3" t="s">
        <v>585</v>
      </c>
      <c r="H357" s="3">
        <v>150</v>
      </c>
      <c r="I357" s="8">
        <v>14</v>
      </c>
      <c r="J357" s="3">
        <v>136</v>
      </c>
      <c r="K357" s="6" t="s">
        <v>548</v>
      </c>
      <c r="M357" s="3" t="str">
        <f>IF(IFERROR(VLOOKUP($E357,Monográficos!$C$2:$E$362,9,FALSE),0)=0,"",VLOOKUP($E357,Monográficos!$C$2:$E$362,9,FALSE))</f>
        <v/>
      </c>
      <c r="N357" s="3" t="str">
        <f>IF(IFERROR(VLOOKUP($E357,Monográficos!$C$2:$E$362,10,FALSE),0)=0,"",VLOOKUP($E357,Monográficos!$C$2:$E$362,10,FALSE))</f>
        <v/>
      </c>
      <c r="O357" s="3" t="str">
        <f>IF(IFERROR(VLOOKUP($E357,Monográficos!$C$2:$E$362,11,FALSE),0)=0,"",VLOOKUP($E357,Monográficos!$C$2:$E$362,11,FALSE))</f>
        <v/>
      </c>
    </row>
    <row r="358" spans="1:15" x14ac:dyDescent="0.25">
      <c r="A358" s="3" t="s">
        <v>810</v>
      </c>
      <c r="B358" s="3" t="s">
        <v>691</v>
      </c>
      <c r="C358" s="3" t="s">
        <v>443</v>
      </c>
      <c r="D358" s="3">
        <v>5</v>
      </c>
      <c r="E358" s="3" t="s">
        <v>703</v>
      </c>
      <c r="F358" s="10" t="s">
        <v>702</v>
      </c>
      <c r="G358" s="3" t="s">
        <v>585</v>
      </c>
      <c r="H358" s="3">
        <v>30</v>
      </c>
      <c r="I358" s="8">
        <v>4</v>
      </c>
      <c r="J358" s="3">
        <v>26</v>
      </c>
      <c r="K358" s="6" t="s">
        <v>548</v>
      </c>
      <c r="M358" s="3" t="str">
        <f>IF(IFERROR(VLOOKUP($E358,Monográficos!$C$2:$E$362,9,FALSE),0)=0,"",VLOOKUP($E358,Monográficos!$C$2:$E$362,9,FALSE))</f>
        <v/>
      </c>
      <c r="N358" s="3" t="str">
        <f>IF(IFERROR(VLOOKUP($E358,Monográficos!$C$2:$E$362,10,FALSE),0)=0,"",VLOOKUP($E358,Monográficos!$C$2:$E$362,10,FALSE))</f>
        <v/>
      </c>
      <c r="O358" s="3" t="str">
        <f>IF(IFERROR(VLOOKUP($E358,Monográficos!$C$2:$E$362,11,FALSE),0)=0,"",VLOOKUP($E358,Monográficos!$C$2:$E$362,11,FALSE))</f>
        <v/>
      </c>
    </row>
    <row r="359" spans="1:15" ht="31.5" x14ac:dyDescent="0.25">
      <c r="A359" s="3" t="s">
        <v>810</v>
      </c>
      <c r="B359" s="3" t="s">
        <v>691</v>
      </c>
      <c r="C359" s="3" t="s">
        <v>443</v>
      </c>
      <c r="D359" s="3">
        <v>6</v>
      </c>
      <c r="E359" s="3" t="s">
        <v>710</v>
      </c>
      <c r="F359" s="10" t="s">
        <v>207</v>
      </c>
      <c r="G359" s="3" t="s">
        <v>585</v>
      </c>
      <c r="H359" s="3">
        <v>50</v>
      </c>
      <c r="I359" s="8">
        <v>5</v>
      </c>
      <c r="J359" s="3">
        <v>45</v>
      </c>
      <c r="K359" s="6" t="s">
        <v>548</v>
      </c>
      <c r="M359" s="3" t="str">
        <f>IF(IFERROR(VLOOKUP($E359,Monográficos!$C$2:$E$362,9,FALSE),0)=0,"",VLOOKUP($E359,Monográficos!$C$2:$E$362,9,FALSE))</f>
        <v/>
      </c>
      <c r="N359" s="3" t="str">
        <f>IF(IFERROR(VLOOKUP($E359,Monográficos!$C$2:$E$362,10,FALSE),0)=0,"",VLOOKUP($E359,Monográficos!$C$2:$E$362,10,FALSE))</f>
        <v/>
      </c>
      <c r="O359" s="3" t="str">
        <f>IF(IFERROR(VLOOKUP($E359,Monográficos!$C$2:$E$362,11,FALSE),0)=0,"",VLOOKUP($E359,Monográficos!$C$2:$E$362,11,FALSE))</f>
        <v/>
      </c>
    </row>
    <row r="360" spans="1:15" ht="31.5" x14ac:dyDescent="0.25">
      <c r="A360" s="3" t="s">
        <v>810</v>
      </c>
      <c r="B360" s="3" t="s">
        <v>691</v>
      </c>
      <c r="C360" s="3" t="s">
        <v>443</v>
      </c>
      <c r="D360" s="3">
        <v>7</v>
      </c>
      <c r="E360" s="3" t="s">
        <v>709</v>
      </c>
      <c r="F360" s="10" t="s">
        <v>208</v>
      </c>
      <c r="G360" s="3" t="s">
        <v>585</v>
      </c>
      <c r="H360" s="3">
        <v>70</v>
      </c>
      <c r="I360" s="8">
        <v>5</v>
      </c>
      <c r="J360" s="3">
        <v>65</v>
      </c>
      <c r="K360" s="6" t="s">
        <v>548</v>
      </c>
      <c r="M360" s="3" t="str">
        <f>IF(IFERROR(VLOOKUP($E360,Monográficos!$C$2:$E$362,9,FALSE),0)=0,"",VLOOKUP($E360,Monográficos!$C$2:$E$362,9,FALSE))</f>
        <v/>
      </c>
      <c r="N360" s="3" t="str">
        <f>IF(IFERROR(VLOOKUP($E360,Monográficos!$C$2:$E$362,10,FALSE),0)=0,"",VLOOKUP($E360,Monográficos!$C$2:$E$362,10,FALSE))</f>
        <v/>
      </c>
      <c r="O360" s="3" t="str">
        <f>IF(IFERROR(VLOOKUP($E360,Monográficos!$C$2:$E$362,11,FALSE),0)=0,"",VLOOKUP($E360,Monográficos!$C$2:$E$362,11,FALSE))</f>
        <v/>
      </c>
    </row>
    <row r="361" spans="1:15" ht="31.5" x14ac:dyDescent="0.25">
      <c r="A361" s="3" t="s">
        <v>810</v>
      </c>
      <c r="B361" s="3" t="s">
        <v>691</v>
      </c>
      <c r="C361" s="3" t="s">
        <v>443</v>
      </c>
      <c r="D361" s="3">
        <v>8</v>
      </c>
      <c r="E361" s="3" t="s">
        <v>708</v>
      </c>
      <c r="F361" s="10" t="s">
        <v>202</v>
      </c>
      <c r="G361" s="3" t="s">
        <v>585</v>
      </c>
      <c r="H361" s="3">
        <v>100</v>
      </c>
      <c r="I361" s="8">
        <v>6</v>
      </c>
      <c r="J361" s="3">
        <v>94</v>
      </c>
      <c r="K361" s="6" t="s">
        <v>548</v>
      </c>
      <c r="M361" s="3" t="str">
        <f>IF(IFERROR(VLOOKUP($E361,Monográficos!$C$2:$E$362,9,FALSE),0)=0,"",VLOOKUP($E361,Monográficos!$C$2:$E$362,9,FALSE))</f>
        <v/>
      </c>
      <c r="N361" s="3" t="str">
        <f>IF(IFERROR(VLOOKUP($E361,Monográficos!$C$2:$E$362,10,FALSE),0)=0,"",VLOOKUP($E361,Monográficos!$C$2:$E$362,10,FALSE))</f>
        <v/>
      </c>
      <c r="O361" s="3" t="str">
        <f>IF(IFERROR(VLOOKUP($E361,Monográficos!$C$2:$E$362,11,FALSE),0)=0,"",VLOOKUP($E361,Monográficos!$C$2:$E$362,11,FALSE))</f>
        <v/>
      </c>
    </row>
    <row r="362" spans="1:15" x14ac:dyDescent="0.25">
      <c r="A362" s="3" t="s">
        <v>810</v>
      </c>
      <c r="B362" s="3" t="s">
        <v>691</v>
      </c>
      <c r="C362" s="3" t="s">
        <v>443</v>
      </c>
      <c r="D362" s="3">
        <v>9</v>
      </c>
      <c r="E362" s="3" t="s">
        <v>703</v>
      </c>
      <c r="F362" s="10" t="s">
        <v>702</v>
      </c>
      <c r="G362" s="3" t="s">
        <v>585</v>
      </c>
      <c r="H362" s="3">
        <v>30</v>
      </c>
      <c r="I362" s="6">
        <v>5</v>
      </c>
      <c r="J362" s="3">
        <v>25</v>
      </c>
      <c r="K362" s="6" t="s">
        <v>548</v>
      </c>
      <c r="M362" s="3" t="str">
        <f>IF(IFERROR(VLOOKUP($E362,Monográficos!$C$2:$E$362,9,FALSE),0)=0,"",VLOOKUP($E362,Monográficos!$C$2:$E$362,9,FALSE))</f>
        <v/>
      </c>
      <c r="N362" s="3" t="str">
        <f>IF(IFERROR(VLOOKUP($E362,Monográficos!$C$2:$E$362,10,FALSE),0)=0,"",VLOOKUP($E362,Monográficos!$C$2:$E$362,10,FALSE))</f>
        <v/>
      </c>
      <c r="O362" s="3" t="str">
        <f>IF(IFERROR(VLOOKUP($E362,Monográficos!$C$2:$E$362,11,FALSE),0)=0,"",VLOOKUP($E362,Monográficos!$C$2:$E$362,11,FALSE))</f>
        <v/>
      </c>
    </row>
    <row r="363" spans="1:15" x14ac:dyDescent="0.25">
      <c r="A363" s="3" t="s">
        <v>810</v>
      </c>
      <c r="B363" s="3" t="s">
        <v>691</v>
      </c>
      <c r="C363" s="3" t="s">
        <v>443</v>
      </c>
      <c r="D363" s="3">
        <v>10</v>
      </c>
      <c r="E363" s="3" t="s">
        <v>707</v>
      </c>
      <c r="F363" s="10" t="s">
        <v>209</v>
      </c>
      <c r="G363" s="3" t="s">
        <v>585</v>
      </c>
      <c r="H363" s="3">
        <v>70</v>
      </c>
      <c r="I363" s="8">
        <v>1</v>
      </c>
      <c r="J363" s="3">
        <v>69</v>
      </c>
      <c r="K363" s="6" t="s">
        <v>548</v>
      </c>
      <c r="M363" s="3" t="str">
        <f>IF(IFERROR(VLOOKUP($E363,Monográficos!$C$2:$E$362,9,FALSE),0)=0,"",VLOOKUP($E363,Monográficos!$C$2:$E$362,9,FALSE))</f>
        <v/>
      </c>
      <c r="N363" s="3" t="str">
        <f>IF(IFERROR(VLOOKUP($E363,Monográficos!$C$2:$E$362,10,FALSE),0)=0,"",VLOOKUP($E363,Monográficos!$C$2:$E$362,10,FALSE))</f>
        <v/>
      </c>
      <c r="O363" s="3" t="str">
        <f>IF(IFERROR(VLOOKUP($E363,Monográficos!$C$2:$E$362,11,FALSE),0)=0,"",VLOOKUP($E363,Monográficos!$C$2:$E$362,11,FALSE))</f>
        <v/>
      </c>
    </row>
    <row r="364" spans="1:15" ht="31.5" x14ac:dyDescent="0.25">
      <c r="A364" s="3" t="s">
        <v>810</v>
      </c>
      <c r="B364" s="3" t="s">
        <v>691</v>
      </c>
      <c r="C364" s="3" t="s">
        <v>443</v>
      </c>
      <c r="D364" s="3">
        <v>11</v>
      </c>
      <c r="E364" s="3" t="s">
        <v>706</v>
      </c>
      <c r="F364" s="10" t="s">
        <v>203</v>
      </c>
      <c r="G364" s="3" t="s">
        <v>585</v>
      </c>
      <c r="H364" s="3">
        <v>120</v>
      </c>
      <c r="I364" s="6">
        <v>6</v>
      </c>
      <c r="J364" s="3">
        <v>114</v>
      </c>
      <c r="K364" s="6" t="s">
        <v>548</v>
      </c>
      <c r="M364" s="3" t="str">
        <f>IF(IFERROR(VLOOKUP($E364,Monográficos!$C$2:$E$362,9,FALSE),0)=0,"",VLOOKUP($E364,Monográficos!$C$2:$E$362,9,FALSE))</f>
        <v/>
      </c>
      <c r="N364" s="3" t="str">
        <f>IF(IFERROR(VLOOKUP($E364,Monográficos!$C$2:$E$362,10,FALSE),0)=0,"",VLOOKUP($E364,Monográficos!$C$2:$E$362,10,FALSE))</f>
        <v/>
      </c>
      <c r="O364" s="3" t="str">
        <f>IF(IFERROR(VLOOKUP($E364,Monográficos!$C$2:$E$362,11,FALSE),0)=0,"",VLOOKUP($E364,Monográficos!$C$2:$E$362,11,FALSE))</f>
        <v/>
      </c>
    </row>
    <row r="365" spans="1:15" x14ac:dyDescent="0.25">
      <c r="A365" s="3" t="s">
        <v>810</v>
      </c>
      <c r="B365" s="3" t="s">
        <v>691</v>
      </c>
      <c r="C365" s="3" t="s">
        <v>443</v>
      </c>
      <c r="D365" s="3">
        <v>12</v>
      </c>
      <c r="E365" s="3" t="s">
        <v>703</v>
      </c>
      <c r="F365" s="10" t="s">
        <v>702</v>
      </c>
      <c r="G365" s="3" t="s">
        <v>585</v>
      </c>
      <c r="H365" s="3">
        <v>30</v>
      </c>
      <c r="I365" s="8">
        <v>5</v>
      </c>
      <c r="J365" s="3">
        <v>25</v>
      </c>
      <c r="K365" s="6" t="s">
        <v>548</v>
      </c>
      <c r="M365" s="3" t="str">
        <f>IF(IFERROR(VLOOKUP($E365,Monográficos!$C$2:$E$362,9,FALSE),0)=0,"",VLOOKUP($E365,Monográficos!$C$2:$E$362,9,FALSE))</f>
        <v/>
      </c>
      <c r="N365" s="3" t="str">
        <f>IF(IFERROR(VLOOKUP($E365,Monográficos!$C$2:$E$362,10,FALSE),0)=0,"",VLOOKUP($E365,Monográficos!$C$2:$E$362,10,FALSE))</f>
        <v/>
      </c>
      <c r="O365" s="3" t="str">
        <f>IF(IFERROR(VLOOKUP($E365,Monográficos!$C$2:$E$362,11,FALSE),0)=0,"",VLOOKUP($E365,Monográficos!$C$2:$E$362,11,FALSE))</f>
        <v/>
      </c>
    </row>
    <row r="366" spans="1:15" x14ac:dyDescent="0.25">
      <c r="A366" s="3" t="s">
        <v>810</v>
      </c>
      <c r="B366" s="3" t="s">
        <v>691</v>
      </c>
      <c r="C366" s="3" t="s">
        <v>443</v>
      </c>
      <c r="D366" s="3">
        <v>13</v>
      </c>
      <c r="E366" s="3" t="s">
        <v>705</v>
      </c>
      <c r="F366" s="10" t="s">
        <v>210</v>
      </c>
      <c r="G366" s="3" t="s">
        <v>585</v>
      </c>
      <c r="H366" s="3">
        <v>90</v>
      </c>
      <c r="I366" s="8">
        <v>1</v>
      </c>
      <c r="J366" s="3">
        <v>89</v>
      </c>
      <c r="K366" s="6" t="s">
        <v>548</v>
      </c>
      <c r="M366" s="3" t="str">
        <f>IF(IFERROR(VLOOKUP($E366,Monográficos!$C$2:$E$362,9,FALSE),0)=0,"",VLOOKUP($E366,Monográficos!$C$2:$E$362,9,FALSE))</f>
        <v/>
      </c>
      <c r="N366" s="3" t="str">
        <f>IF(IFERROR(VLOOKUP($E366,Monográficos!$C$2:$E$362,10,FALSE),0)=0,"",VLOOKUP($E366,Monográficos!$C$2:$E$362,10,FALSE))</f>
        <v/>
      </c>
      <c r="O366" s="3" t="str">
        <f>IF(IFERROR(VLOOKUP($E366,Monográficos!$C$2:$E$362,11,FALSE),0)=0,"",VLOOKUP($E366,Monográficos!$C$2:$E$362,11,FALSE))</f>
        <v/>
      </c>
    </row>
    <row r="367" spans="1:15" ht="31.5" x14ac:dyDescent="0.25">
      <c r="A367" s="3" t="s">
        <v>810</v>
      </c>
      <c r="B367" s="3" t="s">
        <v>691</v>
      </c>
      <c r="C367" s="3" t="s">
        <v>443</v>
      </c>
      <c r="D367" s="3">
        <v>14</v>
      </c>
      <c r="E367" s="3" t="s">
        <v>704</v>
      </c>
      <c r="F367" s="10" t="s">
        <v>204</v>
      </c>
      <c r="G367" s="3" t="s">
        <v>585</v>
      </c>
      <c r="H367" s="3">
        <v>120</v>
      </c>
      <c r="I367" s="8">
        <v>6</v>
      </c>
      <c r="J367" s="3">
        <v>114</v>
      </c>
      <c r="K367" s="6" t="s">
        <v>548</v>
      </c>
      <c r="M367" s="3" t="str">
        <f>IF(IFERROR(VLOOKUP($E367,Monográficos!$C$2:$E$362,9,FALSE),0)=0,"",VLOOKUP($E367,Monográficos!$C$2:$E$362,9,FALSE))</f>
        <v/>
      </c>
      <c r="N367" s="3" t="str">
        <f>IF(IFERROR(VLOOKUP($E367,Monográficos!$C$2:$E$362,10,FALSE),0)=0,"",VLOOKUP($E367,Monográficos!$C$2:$E$362,10,FALSE))</f>
        <v/>
      </c>
      <c r="O367" s="3" t="str">
        <f>IF(IFERROR(VLOOKUP($E367,Monográficos!$C$2:$E$362,11,FALSE),0)=0,"",VLOOKUP($E367,Monográficos!$C$2:$E$362,11,FALSE))</f>
        <v/>
      </c>
    </row>
    <row r="368" spans="1:15" x14ac:dyDescent="0.25">
      <c r="A368" s="3" t="s">
        <v>810</v>
      </c>
      <c r="B368" s="3" t="s">
        <v>691</v>
      </c>
      <c r="C368" s="3" t="s">
        <v>443</v>
      </c>
      <c r="D368" s="3">
        <v>15</v>
      </c>
      <c r="E368" s="3" t="s">
        <v>703</v>
      </c>
      <c r="F368" s="10" t="s">
        <v>702</v>
      </c>
      <c r="G368" s="3" t="s">
        <v>585</v>
      </c>
      <c r="H368" s="3">
        <v>30</v>
      </c>
      <c r="I368" s="8">
        <v>5</v>
      </c>
      <c r="J368" s="3">
        <v>25</v>
      </c>
      <c r="K368" s="6" t="s">
        <v>548</v>
      </c>
      <c r="M368" s="3" t="str">
        <f>IF(IFERROR(VLOOKUP($E368,Monográficos!$C$2:$E$362,9,FALSE),0)=0,"",VLOOKUP($E368,Monográficos!$C$2:$E$362,9,FALSE))</f>
        <v/>
      </c>
      <c r="N368" s="3" t="str">
        <f>IF(IFERROR(VLOOKUP($E368,Monográficos!$C$2:$E$362,10,FALSE),0)=0,"",VLOOKUP($E368,Monográficos!$C$2:$E$362,10,FALSE))</f>
        <v/>
      </c>
      <c r="O368" s="3" t="str">
        <f>IF(IFERROR(VLOOKUP($E368,Monográficos!$C$2:$E$362,11,FALSE),0)=0,"",VLOOKUP($E368,Monográficos!$C$2:$E$362,11,FALSE))</f>
        <v/>
      </c>
    </row>
    <row r="369" spans="1:15" ht="31.5" x14ac:dyDescent="0.25">
      <c r="A369" s="3" t="s">
        <v>810</v>
      </c>
      <c r="B369" s="3" t="s">
        <v>691</v>
      </c>
      <c r="C369" s="3" t="s">
        <v>443</v>
      </c>
      <c r="D369" s="3">
        <v>16</v>
      </c>
      <c r="E369" s="3" t="s">
        <v>701</v>
      </c>
      <c r="F369" s="10" t="s">
        <v>211</v>
      </c>
      <c r="G369" s="3" t="s">
        <v>585</v>
      </c>
      <c r="H369" s="3">
        <v>40</v>
      </c>
      <c r="I369" s="8">
        <v>1</v>
      </c>
      <c r="J369" s="3">
        <v>39</v>
      </c>
      <c r="K369" s="6" t="s">
        <v>548</v>
      </c>
      <c r="M369" s="3" t="str">
        <f>IF(IFERROR(VLOOKUP($E369,Monográficos!$C$2:$E$362,9,FALSE),0)=0,"",VLOOKUP($E369,Monográficos!$C$2:$E$362,9,FALSE))</f>
        <v/>
      </c>
      <c r="N369" s="3" t="str">
        <f>IF(IFERROR(VLOOKUP($E369,Monográficos!$C$2:$E$362,10,FALSE),0)=0,"",VLOOKUP($E369,Monográficos!$C$2:$E$362,10,FALSE))</f>
        <v/>
      </c>
      <c r="O369" s="3" t="str">
        <f>IF(IFERROR(VLOOKUP($E369,Monográficos!$C$2:$E$362,11,FALSE),0)=0,"",VLOOKUP($E369,Monográficos!$C$2:$E$362,11,FALSE))</f>
        <v/>
      </c>
    </row>
    <row r="370" spans="1:15" ht="31.5" x14ac:dyDescent="0.25">
      <c r="A370" s="3" t="s">
        <v>810</v>
      </c>
      <c r="B370" s="3" t="s">
        <v>691</v>
      </c>
      <c r="C370" s="3" t="s">
        <v>443</v>
      </c>
      <c r="D370" s="3">
        <v>17</v>
      </c>
      <c r="E370" s="3" t="s">
        <v>700</v>
      </c>
      <c r="F370" s="10" t="s">
        <v>1251</v>
      </c>
      <c r="G370" s="3" t="s">
        <v>585</v>
      </c>
      <c r="H370" s="3">
        <v>50</v>
      </c>
      <c r="I370" s="8">
        <v>0</v>
      </c>
      <c r="J370" s="3">
        <v>50</v>
      </c>
      <c r="K370" s="6" t="s">
        <v>548</v>
      </c>
      <c r="M370" s="3" t="str">
        <f>IF(IFERROR(VLOOKUP($E370,Monográficos!$C$2:$E$362,9,FALSE),0)=0,"",VLOOKUP($E370,Monográficos!$C$2:$E$362,9,FALSE))</f>
        <v/>
      </c>
      <c r="N370" s="3" t="str">
        <f>IF(IFERROR(VLOOKUP($E370,Monográficos!$C$2:$E$362,10,FALSE),0)=0,"",VLOOKUP($E370,Monográficos!$C$2:$E$362,10,FALSE))</f>
        <v/>
      </c>
      <c r="O370" s="3" t="str">
        <f>IF(IFERROR(VLOOKUP($E370,Monográficos!$C$2:$E$362,11,FALSE),0)=0,"",VLOOKUP($E370,Monográficos!$C$2:$E$362,11,FALSE))</f>
        <v/>
      </c>
    </row>
    <row r="371" spans="1:15" x14ac:dyDescent="0.25">
      <c r="A371" s="3" t="s">
        <v>810</v>
      </c>
      <c r="B371" s="3" t="s">
        <v>691</v>
      </c>
      <c r="C371" s="3" t="s">
        <v>463</v>
      </c>
      <c r="D371" s="3">
        <v>0</v>
      </c>
      <c r="E371" s="4" t="s">
        <v>463</v>
      </c>
      <c r="F371" s="9" t="s">
        <v>543</v>
      </c>
      <c r="G371" s="4" t="s">
        <v>585</v>
      </c>
      <c r="H371" s="4">
        <v>570</v>
      </c>
      <c r="I371" s="5">
        <v>35</v>
      </c>
      <c r="J371" s="5">
        <v>415</v>
      </c>
      <c r="K371" s="4">
        <v>120</v>
      </c>
      <c r="M371" s="3" t="str">
        <f>IF(IFERROR(VLOOKUP($E371,Monográficos!$C$2:$E$362,9,FALSE),0)=0,"",VLOOKUP($E371,Monográficos!$C$2:$E$362,9,FALSE))</f>
        <v/>
      </c>
      <c r="N371" s="3" t="str">
        <f>IF(IFERROR(VLOOKUP($E371,Monográficos!$C$2:$E$362,10,FALSE),0)=0,"",VLOOKUP($E371,Monográficos!$C$2:$E$362,10,FALSE))</f>
        <v/>
      </c>
      <c r="O371" s="3" t="str">
        <f>IF(IFERROR(VLOOKUP($E371,Monográficos!$C$2:$E$362,11,FALSE),0)=0,"",VLOOKUP($E371,Monográficos!$C$2:$E$362,11,FALSE))</f>
        <v/>
      </c>
    </row>
    <row r="372" spans="1:15" x14ac:dyDescent="0.25">
      <c r="A372" s="3" t="s">
        <v>810</v>
      </c>
      <c r="B372" s="3" t="s">
        <v>691</v>
      </c>
      <c r="C372" s="3" t="s">
        <v>463</v>
      </c>
      <c r="D372" s="3">
        <v>1</v>
      </c>
      <c r="E372" s="3" t="s">
        <v>690</v>
      </c>
      <c r="F372" s="10" t="s">
        <v>224</v>
      </c>
      <c r="G372" s="3" t="s">
        <v>585</v>
      </c>
      <c r="H372" s="3">
        <v>140</v>
      </c>
      <c r="I372" s="6">
        <v>3</v>
      </c>
      <c r="J372" s="3">
        <v>137</v>
      </c>
      <c r="K372" s="6" t="s">
        <v>548</v>
      </c>
      <c r="M372" s="3" t="str">
        <f>IF(IFERROR(VLOOKUP($E372,Monográficos!$C$2:$E$362,9,FALSE),0)=0,"",VLOOKUP($E372,Monográficos!$C$2:$E$362,9,FALSE))</f>
        <v/>
      </c>
      <c r="N372" s="3" t="str">
        <f>IF(IFERROR(VLOOKUP($E372,Monográficos!$C$2:$E$362,10,FALSE),0)=0,"",VLOOKUP($E372,Monográficos!$C$2:$E$362,10,FALSE))</f>
        <v/>
      </c>
      <c r="O372" s="3" t="str">
        <f>IF(IFERROR(VLOOKUP($E372,Monográficos!$C$2:$E$362,11,FALSE),0)=0,"",VLOOKUP($E372,Monográficos!$C$2:$E$362,11,FALSE))</f>
        <v/>
      </c>
    </row>
    <row r="373" spans="1:15" ht="31.5" x14ac:dyDescent="0.25">
      <c r="A373" s="3" t="s">
        <v>810</v>
      </c>
      <c r="B373" s="3" t="s">
        <v>691</v>
      </c>
      <c r="C373" s="3" t="s">
        <v>463</v>
      </c>
      <c r="D373" s="3">
        <v>2</v>
      </c>
      <c r="E373" s="3" t="s">
        <v>681</v>
      </c>
      <c r="F373" s="10" t="s">
        <v>680</v>
      </c>
      <c r="G373" s="3" t="s">
        <v>585</v>
      </c>
      <c r="H373" s="3">
        <v>60</v>
      </c>
      <c r="I373" s="6">
        <v>1</v>
      </c>
      <c r="J373" s="3">
        <v>59</v>
      </c>
      <c r="K373" s="6" t="s">
        <v>548</v>
      </c>
      <c r="M373" s="3" t="str">
        <f>IF(IFERROR(VLOOKUP($E373,Monográficos!$C$2:$E$362,9,FALSE),0)=0,"",VLOOKUP($E373,Monográficos!$C$2:$E$362,9,FALSE))</f>
        <v/>
      </c>
      <c r="N373" s="3" t="str">
        <f>IF(IFERROR(VLOOKUP($E373,Monográficos!$C$2:$E$362,10,FALSE),0)=0,"",VLOOKUP($E373,Monográficos!$C$2:$E$362,10,FALSE))</f>
        <v/>
      </c>
      <c r="O373" s="3" t="str">
        <f>IF(IFERROR(VLOOKUP($E373,Monográficos!$C$2:$E$362,11,FALSE),0)=0,"",VLOOKUP($E373,Monográficos!$C$2:$E$362,11,FALSE))</f>
        <v/>
      </c>
    </row>
    <row r="374" spans="1:15" x14ac:dyDescent="0.25">
      <c r="A374" s="3" t="s">
        <v>810</v>
      </c>
      <c r="B374" s="3" t="s">
        <v>691</v>
      </c>
      <c r="C374" s="3" t="s">
        <v>463</v>
      </c>
      <c r="D374" s="3">
        <v>3</v>
      </c>
      <c r="E374" s="3" t="s">
        <v>689</v>
      </c>
      <c r="F374" s="10" t="s">
        <v>229</v>
      </c>
      <c r="G374" s="3" t="s">
        <v>585</v>
      </c>
      <c r="H374" s="3">
        <v>80</v>
      </c>
      <c r="I374" s="6">
        <v>2</v>
      </c>
      <c r="J374" s="3">
        <v>78</v>
      </c>
      <c r="K374" s="6" t="s">
        <v>548</v>
      </c>
      <c r="M374" s="3" t="str">
        <f>IF(IFERROR(VLOOKUP($E374,Monográficos!$C$2:$E$362,9,FALSE),0)=0,"",VLOOKUP($E374,Monográficos!$C$2:$E$362,9,FALSE))</f>
        <v/>
      </c>
      <c r="N374" s="3" t="str">
        <f>IF(IFERROR(VLOOKUP($E374,Monográficos!$C$2:$E$362,10,FALSE),0)=0,"",VLOOKUP($E374,Monográficos!$C$2:$E$362,10,FALSE))</f>
        <v/>
      </c>
      <c r="O374" s="3" t="str">
        <f>IF(IFERROR(VLOOKUP($E374,Monográficos!$C$2:$E$362,11,FALSE),0)=0,"",VLOOKUP($E374,Monográficos!$C$2:$E$362,11,FALSE))</f>
        <v/>
      </c>
    </row>
    <row r="375" spans="1:15" x14ac:dyDescent="0.25">
      <c r="A375" s="3" t="s">
        <v>810</v>
      </c>
      <c r="B375" s="3" t="s">
        <v>691</v>
      </c>
      <c r="C375" s="3" t="s">
        <v>463</v>
      </c>
      <c r="D375" s="3">
        <v>4</v>
      </c>
      <c r="E375" s="3" t="s">
        <v>688</v>
      </c>
      <c r="F375" s="10" t="s">
        <v>225</v>
      </c>
      <c r="G375" s="3" t="s">
        <v>585</v>
      </c>
      <c r="H375" s="6">
        <v>130</v>
      </c>
      <c r="I375" s="8">
        <v>9</v>
      </c>
      <c r="J375" s="3">
        <v>121</v>
      </c>
      <c r="K375" s="6" t="s">
        <v>548</v>
      </c>
      <c r="M375" s="3" t="str">
        <f>IF(IFERROR(VLOOKUP($E375,Monográficos!$C$2:$E$362,9,FALSE),0)=0,"",VLOOKUP($E375,Monográficos!$C$2:$E$362,9,FALSE))</f>
        <v/>
      </c>
      <c r="N375" s="3" t="str">
        <f>IF(IFERROR(VLOOKUP($E375,Monográficos!$C$2:$E$362,10,FALSE),0)=0,"",VLOOKUP($E375,Monográficos!$C$2:$E$362,10,FALSE))</f>
        <v/>
      </c>
      <c r="O375" s="3" t="str">
        <f>IF(IFERROR(VLOOKUP($E375,Monográficos!$C$2:$E$362,11,FALSE),0)=0,"",VLOOKUP($E375,Monográficos!$C$2:$E$362,11,FALSE))</f>
        <v/>
      </c>
    </row>
    <row r="376" spans="1:15" ht="31.5" x14ac:dyDescent="0.25">
      <c r="A376" s="3" t="s">
        <v>810</v>
      </c>
      <c r="B376" s="3" t="s">
        <v>691</v>
      </c>
      <c r="C376" s="3" t="s">
        <v>463</v>
      </c>
      <c r="D376" s="3">
        <v>5</v>
      </c>
      <c r="E376" s="3" t="s">
        <v>681</v>
      </c>
      <c r="F376" s="10" t="s">
        <v>680</v>
      </c>
      <c r="G376" s="3" t="s">
        <v>585</v>
      </c>
      <c r="H376" s="3">
        <v>60</v>
      </c>
      <c r="I376" s="8">
        <v>1</v>
      </c>
      <c r="J376" s="3">
        <v>59</v>
      </c>
      <c r="K376" s="6" t="s">
        <v>548</v>
      </c>
      <c r="M376" s="3" t="str">
        <f>IF(IFERROR(VLOOKUP($E376,Monográficos!$C$2:$E$362,9,FALSE),0)=0,"",VLOOKUP($E376,Monográficos!$C$2:$E$362,9,FALSE))</f>
        <v/>
      </c>
      <c r="N376" s="3" t="str">
        <f>IF(IFERROR(VLOOKUP($E376,Monográficos!$C$2:$E$362,10,FALSE),0)=0,"",VLOOKUP($E376,Monográficos!$C$2:$E$362,10,FALSE))</f>
        <v/>
      </c>
      <c r="O376" s="3" t="str">
        <f>IF(IFERROR(VLOOKUP($E376,Monográficos!$C$2:$E$362,11,FALSE),0)=0,"",VLOOKUP($E376,Monográficos!$C$2:$E$362,11,FALSE))</f>
        <v/>
      </c>
    </row>
    <row r="377" spans="1:15" ht="31.5" x14ac:dyDescent="0.25">
      <c r="A377" s="3" t="s">
        <v>810</v>
      </c>
      <c r="B377" s="3" t="s">
        <v>691</v>
      </c>
      <c r="C377" s="3" t="s">
        <v>463</v>
      </c>
      <c r="D377" s="3">
        <v>6</v>
      </c>
      <c r="E377" s="3" t="s">
        <v>687</v>
      </c>
      <c r="F377" s="10" t="s">
        <v>230</v>
      </c>
      <c r="G377" s="3" t="s">
        <v>585</v>
      </c>
      <c r="H377" s="3">
        <v>70</v>
      </c>
      <c r="I377" s="8">
        <v>8</v>
      </c>
      <c r="J377" s="3">
        <v>62</v>
      </c>
      <c r="K377" s="6" t="s">
        <v>548</v>
      </c>
      <c r="M377" s="3" t="str">
        <f>IF(IFERROR(VLOOKUP($E377,Monográficos!$C$2:$E$362,9,FALSE),0)=0,"",VLOOKUP($E377,Monográficos!$C$2:$E$362,9,FALSE))</f>
        <v/>
      </c>
      <c r="N377" s="3" t="str">
        <f>IF(IFERROR(VLOOKUP($E377,Monográficos!$C$2:$E$362,10,FALSE),0)=0,"",VLOOKUP($E377,Monográficos!$C$2:$E$362,10,FALSE))</f>
        <v/>
      </c>
      <c r="O377" s="3" t="str">
        <f>IF(IFERROR(VLOOKUP($E377,Monográficos!$C$2:$E$362,11,FALSE),0)=0,"",VLOOKUP($E377,Monográficos!$C$2:$E$362,11,FALSE))</f>
        <v/>
      </c>
    </row>
    <row r="378" spans="1:15" x14ac:dyDescent="0.25">
      <c r="A378" s="3" t="s">
        <v>810</v>
      </c>
      <c r="B378" s="3" t="s">
        <v>691</v>
      </c>
      <c r="C378" s="3" t="s">
        <v>463</v>
      </c>
      <c r="D378" s="3">
        <v>7</v>
      </c>
      <c r="E378" s="3" t="s">
        <v>686</v>
      </c>
      <c r="F378" s="10" t="s">
        <v>226</v>
      </c>
      <c r="G378" s="3" t="s">
        <v>585</v>
      </c>
      <c r="H378" s="3">
        <v>150</v>
      </c>
      <c r="I378" s="8">
        <v>9</v>
      </c>
      <c r="J378" s="3">
        <v>141</v>
      </c>
      <c r="K378" s="6" t="s">
        <v>548</v>
      </c>
      <c r="M378" s="3" t="str">
        <f>IF(IFERROR(VLOOKUP($E378,Monográficos!$C$2:$E$362,9,FALSE),0)=0,"",VLOOKUP($E378,Monográficos!$C$2:$E$362,9,FALSE))</f>
        <v/>
      </c>
      <c r="N378" s="3" t="str">
        <f>IF(IFERROR(VLOOKUP($E378,Monográficos!$C$2:$E$362,10,FALSE),0)=0,"",VLOOKUP($E378,Monográficos!$C$2:$E$362,10,FALSE))</f>
        <v/>
      </c>
      <c r="O378" s="3" t="str">
        <f>IF(IFERROR(VLOOKUP($E378,Monográficos!$C$2:$E$362,11,FALSE),0)=0,"",VLOOKUP($E378,Monográficos!$C$2:$E$362,11,FALSE))</f>
        <v/>
      </c>
    </row>
    <row r="379" spans="1:15" ht="31.5" x14ac:dyDescent="0.25">
      <c r="A379" s="3" t="s">
        <v>810</v>
      </c>
      <c r="B379" s="3" t="s">
        <v>691</v>
      </c>
      <c r="C379" s="3" t="s">
        <v>463</v>
      </c>
      <c r="D379" s="3">
        <v>8</v>
      </c>
      <c r="E379" s="3" t="s">
        <v>681</v>
      </c>
      <c r="F379" s="10" t="s">
        <v>680</v>
      </c>
      <c r="G379" s="3" t="s">
        <v>585</v>
      </c>
      <c r="H379" s="6">
        <v>60</v>
      </c>
      <c r="I379" s="8">
        <v>1</v>
      </c>
      <c r="J379" s="3">
        <v>59</v>
      </c>
      <c r="K379" s="6" t="s">
        <v>548</v>
      </c>
      <c r="M379" s="3" t="str">
        <f>IF(IFERROR(VLOOKUP($E379,Monográficos!$C$2:$E$362,9,FALSE),0)=0,"",VLOOKUP($E379,Monográficos!$C$2:$E$362,9,FALSE))</f>
        <v/>
      </c>
      <c r="N379" s="3" t="str">
        <f>IF(IFERROR(VLOOKUP($E379,Monográficos!$C$2:$E$362,10,FALSE),0)=0,"",VLOOKUP($E379,Monográficos!$C$2:$E$362,10,FALSE))</f>
        <v/>
      </c>
      <c r="O379" s="3" t="str">
        <f>IF(IFERROR(VLOOKUP($E379,Monográficos!$C$2:$E$362,11,FALSE),0)=0,"",VLOOKUP($E379,Monográficos!$C$2:$E$362,11,FALSE))</f>
        <v/>
      </c>
    </row>
    <row r="380" spans="1:15" ht="31.5" x14ac:dyDescent="0.25">
      <c r="A380" s="3" t="s">
        <v>810</v>
      </c>
      <c r="B380" s="3" t="s">
        <v>691</v>
      </c>
      <c r="C380" s="3" t="s">
        <v>463</v>
      </c>
      <c r="D380" s="3">
        <v>9</v>
      </c>
      <c r="E380" s="3" t="s">
        <v>685</v>
      </c>
      <c r="F380" s="10" t="s">
        <v>231</v>
      </c>
      <c r="G380" s="3" t="s">
        <v>585</v>
      </c>
      <c r="H380" s="3">
        <v>90</v>
      </c>
      <c r="I380" s="8">
        <v>8</v>
      </c>
      <c r="J380" s="3">
        <v>82</v>
      </c>
      <c r="K380" s="6" t="s">
        <v>548</v>
      </c>
      <c r="M380" s="3" t="str">
        <f>IF(IFERROR(VLOOKUP($E380,Monográficos!$C$2:$E$362,9,FALSE),0)=0,"",VLOOKUP($E380,Monográficos!$C$2:$E$362,9,FALSE))</f>
        <v/>
      </c>
      <c r="N380" s="3" t="str">
        <f>IF(IFERROR(VLOOKUP($E380,Monográficos!$C$2:$E$362,10,FALSE),0)=0,"",VLOOKUP($E380,Monográficos!$C$2:$E$362,10,FALSE))</f>
        <v/>
      </c>
      <c r="O380" s="3" t="str">
        <f>IF(IFERROR(VLOOKUP($E380,Monográficos!$C$2:$E$362,11,FALSE),0)=0,"",VLOOKUP($E380,Monográficos!$C$2:$E$362,11,FALSE))</f>
        <v/>
      </c>
    </row>
    <row r="381" spans="1:15" x14ac:dyDescent="0.25">
      <c r="A381" s="3" t="s">
        <v>810</v>
      </c>
      <c r="B381" s="3" t="s">
        <v>691</v>
      </c>
      <c r="C381" s="3" t="s">
        <v>463</v>
      </c>
      <c r="D381" s="3">
        <v>10</v>
      </c>
      <c r="E381" s="3" t="s">
        <v>684</v>
      </c>
      <c r="F381" s="10" t="s">
        <v>227</v>
      </c>
      <c r="G381" s="3" t="s">
        <v>585</v>
      </c>
      <c r="H381" s="3">
        <v>140</v>
      </c>
      <c r="I381" s="8">
        <v>11</v>
      </c>
      <c r="J381" s="3">
        <v>129</v>
      </c>
      <c r="K381" s="6" t="s">
        <v>548</v>
      </c>
      <c r="M381" s="3" t="str">
        <f>IF(IFERROR(VLOOKUP($E381,Monográficos!$C$2:$E$362,9,FALSE),0)=0,"",VLOOKUP($E381,Monográficos!$C$2:$E$362,9,FALSE))</f>
        <v/>
      </c>
      <c r="N381" s="3" t="str">
        <f>IF(IFERROR(VLOOKUP($E381,Monográficos!$C$2:$E$362,10,FALSE),0)=0,"",VLOOKUP($E381,Monográficos!$C$2:$E$362,10,FALSE))</f>
        <v/>
      </c>
      <c r="O381" s="3" t="str">
        <f>IF(IFERROR(VLOOKUP($E381,Monográficos!$C$2:$E$362,11,FALSE),0)=0,"",VLOOKUP($E381,Monográficos!$C$2:$E$362,11,FALSE))</f>
        <v/>
      </c>
    </row>
    <row r="382" spans="1:15" ht="31.5" x14ac:dyDescent="0.25">
      <c r="A382" s="3" t="s">
        <v>810</v>
      </c>
      <c r="B382" s="3" t="s">
        <v>691</v>
      </c>
      <c r="C382" s="3" t="s">
        <v>463</v>
      </c>
      <c r="D382" s="3">
        <v>11</v>
      </c>
      <c r="E382" s="3" t="s">
        <v>681</v>
      </c>
      <c r="F382" s="10" t="s">
        <v>680</v>
      </c>
      <c r="G382" s="3" t="s">
        <v>585</v>
      </c>
      <c r="H382" s="3">
        <v>60</v>
      </c>
      <c r="I382" s="6">
        <v>1</v>
      </c>
      <c r="J382" s="3">
        <v>59</v>
      </c>
      <c r="K382" s="6" t="s">
        <v>548</v>
      </c>
      <c r="M382" s="3" t="str">
        <f>IF(IFERROR(VLOOKUP($E382,Monográficos!$C$2:$E$362,9,FALSE),0)=0,"",VLOOKUP($E382,Monográficos!$C$2:$E$362,9,FALSE))</f>
        <v/>
      </c>
      <c r="N382" s="3" t="str">
        <f>IF(IFERROR(VLOOKUP($E382,Monográficos!$C$2:$E$362,10,FALSE),0)=0,"",VLOOKUP($E382,Monográficos!$C$2:$E$362,10,FALSE))</f>
        <v/>
      </c>
      <c r="O382" s="3" t="str">
        <f>IF(IFERROR(VLOOKUP($E382,Monográficos!$C$2:$E$362,11,FALSE),0)=0,"",VLOOKUP($E382,Monográficos!$C$2:$E$362,11,FALSE))</f>
        <v/>
      </c>
    </row>
    <row r="383" spans="1:15" ht="47.25" x14ac:dyDescent="0.25">
      <c r="A383" s="3" t="s">
        <v>810</v>
      </c>
      <c r="B383" s="3" t="s">
        <v>691</v>
      </c>
      <c r="C383" s="3" t="s">
        <v>463</v>
      </c>
      <c r="D383" s="3">
        <v>12</v>
      </c>
      <c r="E383" s="3" t="s">
        <v>683</v>
      </c>
      <c r="F383" s="10" t="s">
        <v>232</v>
      </c>
      <c r="G383" s="3" t="s">
        <v>585</v>
      </c>
      <c r="H383" s="3">
        <v>80</v>
      </c>
      <c r="I383" s="8">
        <v>10</v>
      </c>
      <c r="J383" s="3">
        <v>70</v>
      </c>
      <c r="K383" s="6" t="s">
        <v>548</v>
      </c>
      <c r="M383" s="3" t="str">
        <f>IF(IFERROR(VLOOKUP($E383,Monográficos!$C$2:$E$362,9,FALSE),0)=0,"",VLOOKUP($E383,Monográficos!$C$2:$E$362,9,FALSE))</f>
        <v/>
      </c>
      <c r="N383" s="3" t="str">
        <f>IF(IFERROR(VLOOKUP($E383,Monográficos!$C$2:$E$362,10,FALSE),0)=0,"",VLOOKUP($E383,Monográficos!$C$2:$E$362,10,FALSE))</f>
        <v/>
      </c>
      <c r="O383" s="3" t="str">
        <f>IF(IFERROR(VLOOKUP($E383,Monográficos!$C$2:$E$362,11,FALSE),0)=0,"",VLOOKUP($E383,Monográficos!$C$2:$E$362,11,FALSE))</f>
        <v/>
      </c>
    </row>
    <row r="384" spans="1:15" ht="31.5" x14ac:dyDescent="0.25">
      <c r="A384" s="3" t="s">
        <v>810</v>
      </c>
      <c r="B384" s="3" t="s">
        <v>691</v>
      </c>
      <c r="C384" s="3" t="s">
        <v>463</v>
      </c>
      <c r="D384" s="3">
        <v>13</v>
      </c>
      <c r="E384" s="3" t="s">
        <v>682</v>
      </c>
      <c r="F384" s="10" t="s">
        <v>228</v>
      </c>
      <c r="G384" s="3" t="s">
        <v>585</v>
      </c>
      <c r="H384" s="3">
        <v>130</v>
      </c>
      <c r="I384" s="6">
        <v>3</v>
      </c>
      <c r="J384" s="3">
        <v>127</v>
      </c>
      <c r="K384" s="6" t="s">
        <v>548</v>
      </c>
      <c r="M384" s="3" t="str">
        <f>IF(IFERROR(VLOOKUP($E384,Monográficos!$C$2:$E$362,9,FALSE),0)=0,"",VLOOKUP($E384,Monográficos!$C$2:$E$362,9,FALSE))</f>
        <v/>
      </c>
      <c r="N384" s="3" t="str">
        <f>IF(IFERROR(VLOOKUP($E384,Monográficos!$C$2:$E$362,10,FALSE),0)=0,"",VLOOKUP($E384,Monográficos!$C$2:$E$362,10,FALSE))</f>
        <v/>
      </c>
      <c r="O384" s="3" t="str">
        <f>IF(IFERROR(VLOOKUP($E384,Monográficos!$C$2:$E$362,11,FALSE),0)=0,"",VLOOKUP($E384,Monográficos!$C$2:$E$362,11,FALSE))</f>
        <v/>
      </c>
    </row>
    <row r="385" spans="1:15" ht="31.5" x14ac:dyDescent="0.25">
      <c r="A385" s="3" t="s">
        <v>810</v>
      </c>
      <c r="B385" s="3" t="s">
        <v>691</v>
      </c>
      <c r="C385" s="3" t="s">
        <v>463</v>
      </c>
      <c r="D385" s="3">
        <v>14</v>
      </c>
      <c r="E385" s="3" t="s">
        <v>681</v>
      </c>
      <c r="F385" s="10" t="s">
        <v>680</v>
      </c>
      <c r="G385" s="3" t="s">
        <v>585</v>
      </c>
      <c r="H385" s="3">
        <v>60</v>
      </c>
      <c r="I385" s="8">
        <v>1</v>
      </c>
      <c r="J385" s="3">
        <v>59</v>
      </c>
      <c r="K385" s="6" t="s">
        <v>548</v>
      </c>
      <c r="M385" s="3" t="str">
        <f>IF(IFERROR(VLOOKUP($E385,Monográficos!$C$2:$E$362,9,FALSE),0)=0,"",VLOOKUP($E385,Monográficos!$C$2:$E$362,9,FALSE))</f>
        <v/>
      </c>
      <c r="N385" s="3" t="str">
        <f>IF(IFERROR(VLOOKUP($E385,Monográficos!$C$2:$E$362,10,FALSE),0)=0,"",VLOOKUP($E385,Monográficos!$C$2:$E$362,10,FALSE))</f>
        <v/>
      </c>
      <c r="O385" s="3" t="str">
        <f>IF(IFERROR(VLOOKUP($E385,Monográficos!$C$2:$E$362,11,FALSE),0)=0,"",VLOOKUP($E385,Monográficos!$C$2:$E$362,11,FALSE))</f>
        <v/>
      </c>
    </row>
    <row r="386" spans="1:15" ht="31.5" x14ac:dyDescent="0.25">
      <c r="A386" s="3" t="s">
        <v>810</v>
      </c>
      <c r="B386" s="3" t="s">
        <v>691</v>
      </c>
      <c r="C386" s="3" t="s">
        <v>463</v>
      </c>
      <c r="D386" s="3">
        <v>15</v>
      </c>
      <c r="E386" s="3" t="s">
        <v>679</v>
      </c>
      <c r="F386" s="10" t="s">
        <v>233</v>
      </c>
      <c r="G386" s="3" t="s">
        <v>585</v>
      </c>
      <c r="H386" s="3">
        <v>70</v>
      </c>
      <c r="I386" s="6">
        <v>2</v>
      </c>
      <c r="J386" s="3">
        <v>68</v>
      </c>
      <c r="K386" s="6" t="s">
        <v>548</v>
      </c>
      <c r="M386" s="3" t="str">
        <f>IF(IFERROR(VLOOKUP($E386,Monográficos!$C$2:$E$362,9,FALSE),0)=0,"",VLOOKUP($E386,Monográficos!$C$2:$E$362,9,FALSE))</f>
        <v/>
      </c>
      <c r="N386" s="3" t="str">
        <f>IF(IFERROR(VLOOKUP($E386,Monográficos!$C$2:$E$362,10,FALSE),0)=0,"",VLOOKUP($E386,Monográficos!$C$2:$E$362,10,FALSE))</f>
        <v/>
      </c>
      <c r="O386" s="3" t="str">
        <f>IF(IFERROR(VLOOKUP($E386,Monográficos!$C$2:$E$362,11,FALSE),0)=0,"",VLOOKUP($E386,Monográficos!$C$2:$E$362,11,FALSE))</f>
        <v/>
      </c>
    </row>
    <row r="387" spans="1:15" x14ac:dyDescent="0.25">
      <c r="A387" s="3" t="s">
        <v>811</v>
      </c>
      <c r="B387" s="3" t="s">
        <v>890</v>
      </c>
      <c r="C387" s="3" t="s">
        <v>444</v>
      </c>
      <c r="D387" s="3">
        <v>0</v>
      </c>
      <c r="E387" s="4" t="s">
        <v>444</v>
      </c>
      <c r="F387" s="9" t="s">
        <v>521</v>
      </c>
      <c r="G387" s="4" t="s">
        <v>585</v>
      </c>
      <c r="H387" s="4">
        <v>370</v>
      </c>
      <c r="I387" s="5">
        <f>I388+I389+I392+I393</f>
        <v>36</v>
      </c>
      <c r="J387" s="5">
        <f>J388+J389+J392+J393</f>
        <v>254</v>
      </c>
      <c r="K387" s="4">
        <v>80</v>
      </c>
      <c r="M387" s="3" t="str">
        <f>IF(IFERROR(VLOOKUP($E387,Monográficos!$C$2:$E$362,9,FALSE),0)=0,"",VLOOKUP($E387,Monográficos!$C$2:$E$362,9,FALSE))</f>
        <v/>
      </c>
      <c r="N387" s="3" t="str">
        <f>IF(IFERROR(VLOOKUP($E387,Monográficos!$C$2:$E$362,10,FALSE),0)=0,"",VLOOKUP($E387,Monográficos!$C$2:$E$362,10,FALSE))</f>
        <v/>
      </c>
      <c r="O387" s="3" t="str">
        <f>IF(IFERROR(VLOOKUP($E387,Monográficos!$C$2:$E$362,11,FALSE),0)=0,"",VLOOKUP($E387,Monográficos!$C$2:$E$362,11,FALSE))</f>
        <v/>
      </c>
    </row>
    <row r="388" spans="1:15" x14ac:dyDescent="0.25">
      <c r="A388" s="3" t="s">
        <v>811</v>
      </c>
      <c r="B388" s="3" t="s">
        <v>890</v>
      </c>
      <c r="C388" s="3" t="s">
        <v>444</v>
      </c>
      <c r="D388" s="3">
        <v>1</v>
      </c>
      <c r="E388" s="3" t="s">
        <v>677</v>
      </c>
      <c r="F388" s="10" t="s">
        <v>676</v>
      </c>
      <c r="G388" s="3" t="s">
        <v>585</v>
      </c>
      <c r="H388" s="3">
        <v>60</v>
      </c>
      <c r="I388" s="6">
        <v>10</v>
      </c>
      <c r="J388" s="3">
        <v>50</v>
      </c>
      <c r="K388" s="6" t="s">
        <v>548</v>
      </c>
      <c r="M388" s="3" t="str">
        <f>IF(IFERROR(VLOOKUP($E388,Monográficos!$C$2:$E$362,9,FALSE),0)=0,"",VLOOKUP($E388,Monográficos!$C$2:$E$362,9,FALSE))</f>
        <v/>
      </c>
      <c r="N388" s="3" t="str">
        <f>IF(IFERROR(VLOOKUP($E388,Monográficos!$C$2:$E$362,10,FALSE),0)=0,"",VLOOKUP($E388,Monográficos!$C$2:$E$362,10,FALSE))</f>
        <v/>
      </c>
      <c r="O388" s="3" t="str">
        <f>IF(IFERROR(VLOOKUP($E388,Monográficos!$C$2:$E$362,11,FALSE),0)=0,"",VLOOKUP($E388,Monográficos!$C$2:$E$362,11,FALSE))</f>
        <v/>
      </c>
    </row>
    <row r="389" spans="1:15" ht="31.5" x14ac:dyDescent="0.25">
      <c r="A389" s="3" t="s">
        <v>811</v>
      </c>
      <c r="B389" s="3" t="s">
        <v>890</v>
      </c>
      <c r="C389" s="3" t="s">
        <v>444</v>
      </c>
      <c r="D389" s="3">
        <v>2</v>
      </c>
      <c r="E389" s="3" t="s">
        <v>675</v>
      </c>
      <c r="F389" s="10" t="s">
        <v>674</v>
      </c>
      <c r="G389" s="3" t="s">
        <v>585</v>
      </c>
      <c r="H389" s="3">
        <v>130</v>
      </c>
      <c r="I389" s="6">
        <v>22</v>
      </c>
      <c r="J389" s="3">
        <v>108</v>
      </c>
      <c r="K389" s="6" t="s">
        <v>548</v>
      </c>
      <c r="M389" s="3" t="str">
        <f>IF(IFERROR(VLOOKUP($E389,Monográficos!$C$2:$E$362,9,FALSE),0)=0,"",VLOOKUP($E389,Monográficos!$C$2:$E$362,9,FALSE))</f>
        <v/>
      </c>
      <c r="N389" s="3" t="str">
        <f>IF(IFERROR(VLOOKUP($E389,Monográficos!$C$2:$E$362,10,FALSE),0)=0,"",VLOOKUP($E389,Monográficos!$C$2:$E$362,10,FALSE))</f>
        <v/>
      </c>
      <c r="O389" s="3" t="str">
        <f>IF(IFERROR(VLOOKUP($E389,Monográficos!$C$2:$E$362,11,FALSE),0)=0,"",VLOOKUP($E389,Monográficos!$C$2:$E$362,11,FALSE))</f>
        <v/>
      </c>
    </row>
    <row r="390" spans="1:15" ht="31.5" x14ac:dyDescent="0.25">
      <c r="A390" s="3" t="s">
        <v>811</v>
      </c>
      <c r="B390" s="3" t="s">
        <v>890</v>
      </c>
      <c r="C390" s="3" t="s">
        <v>444</v>
      </c>
      <c r="D390" s="3">
        <v>3</v>
      </c>
      <c r="E390" s="3" t="s">
        <v>673</v>
      </c>
      <c r="F390" s="10" t="s">
        <v>672</v>
      </c>
      <c r="G390" s="3" t="s">
        <v>585</v>
      </c>
      <c r="H390" s="6">
        <v>70</v>
      </c>
      <c r="I390" s="6">
        <v>16</v>
      </c>
      <c r="J390" s="3">
        <v>54</v>
      </c>
      <c r="K390" s="6" t="s">
        <v>548</v>
      </c>
      <c r="M390" s="3" t="str">
        <f>IF(IFERROR(VLOOKUP($E390,Monográficos!$C$2:$E$362,9,FALSE),0)=0,"",VLOOKUP($E390,Monográficos!$C$2:$E$362,9,FALSE))</f>
        <v/>
      </c>
      <c r="N390" s="3" t="str">
        <f>IF(IFERROR(VLOOKUP($E390,Monográficos!$C$2:$E$362,10,FALSE),0)=0,"",VLOOKUP($E390,Monográficos!$C$2:$E$362,10,FALSE))</f>
        <v/>
      </c>
      <c r="O390" s="3" t="str">
        <f>IF(IFERROR(VLOOKUP($E390,Monográficos!$C$2:$E$362,11,FALSE),0)=0,"",VLOOKUP($E390,Monográficos!$C$2:$E$362,11,FALSE))</f>
        <v/>
      </c>
    </row>
    <row r="391" spans="1:15" x14ac:dyDescent="0.25">
      <c r="A391" s="3" t="s">
        <v>811</v>
      </c>
      <c r="B391" s="3" t="s">
        <v>890</v>
      </c>
      <c r="C391" s="3" t="s">
        <v>444</v>
      </c>
      <c r="D391" s="3">
        <v>4</v>
      </c>
      <c r="E391" s="3" t="s">
        <v>671</v>
      </c>
      <c r="F391" s="10" t="s">
        <v>670</v>
      </c>
      <c r="G391" s="3" t="s">
        <v>585</v>
      </c>
      <c r="H391" s="3">
        <v>60</v>
      </c>
      <c r="I391" s="6">
        <v>6</v>
      </c>
      <c r="J391" s="3">
        <v>54</v>
      </c>
      <c r="K391" s="6" t="s">
        <v>548</v>
      </c>
      <c r="M391" s="3" t="str">
        <f>IF(IFERROR(VLOOKUP($E391,Monográficos!$C$2:$E$362,9,FALSE),0)=0,"",VLOOKUP($E391,Monográficos!$C$2:$E$362,9,FALSE))</f>
        <v/>
      </c>
      <c r="N391" s="3" t="str">
        <f>IF(IFERROR(VLOOKUP($E391,Monográficos!$C$2:$E$362,10,FALSE),0)=0,"",VLOOKUP($E391,Monográficos!$C$2:$E$362,10,FALSE))</f>
        <v/>
      </c>
      <c r="O391" s="3" t="str">
        <f>IF(IFERROR(VLOOKUP($E391,Monográficos!$C$2:$E$362,11,FALSE),0)=0,"",VLOOKUP($E391,Monográficos!$C$2:$E$362,11,FALSE))</f>
        <v/>
      </c>
    </row>
    <row r="392" spans="1:15" x14ac:dyDescent="0.25">
      <c r="A392" s="3" t="s">
        <v>811</v>
      </c>
      <c r="B392" s="3" t="s">
        <v>890</v>
      </c>
      <c r="C392" s="3" t="s">
        <v>444</v>
      </c>
      <c r="D392" s="3">
        <v>5</v>
      </c>
      <c r="E392" s="3" t="s">
        <v>669</v>
      </c>
      <c r="F392" s="10" t="s">
        <v>668</v>
      </c>
      <c r="G392" s="3" t="s">
        <v>585</v>
      </c>
      <c r="H392" s="3">
        <v>50</v>
      </c>
      <c r="I392" s="6">
        <v>2</v>
      </c>
      <c r="J392" s="3">
        <v>48</v>
      </c>
      <c r="K392" s="6" t="s">
        <v>548</v>
      </c>
      <c r="M392" s="3" t="str">
        <f>IF(IFERROR(VLOOKUP($E392,Monográficos!$C$2:$E$362,9,FALSE),0)=0,"",VLOOKUP($E392,Monográficos!$C$2:$E$362,9,FALSE))</f>
        <v/>
      </c>
      <c r="N392" s="3" t="str">
        <f>IF(IFERROR(VLOOKUP($E392,Monográficos!$C$2:$E$362,10,FALSE),0)=0,"",VLOOKUP($E392,Monográficos!$C$2:$E$362,10,FALSE))</f>
        <v/>
      </c>
      <c r="O392" s="3" t="str">
        <f>IF(IFERROR(VLOOKUP($E392,Monográficos!$C$2:$E$362,11,FALSE),0)=0,"",VLOOKUP($E392,Monográficos!$C$2:$E$362,11,FALSE))</f>
        <v/>
      </c>
    </row>
    <row r="393" spans="1:15" x14ac:dyDescent="0.25">
      <c r="A393" s="3" t="s">
        <v>811</v>
      </c>
      <c r="B393" s="3" t="s">
        <v>890</v>
      </c>
      <c r="C393" s="3" t="s">
        <v>444</v>
      </c>
      <c r="D393" s="3">
        <v>6</v>
      </c>
      <c r="E393" s="3" t="s">
        <v>678</v>
      </c>
      <c r="F393" s="10" t="s">
        <v>196</v>
      </c>
      <c r="G393" s="3" t="s">
        <v>585</v>
      </c>
      <c r="H393" s="3">
        <v>50</v>
      </c>
      <c r="I393" s="6">
        <v>2</v>
      </c>
      <c r="J393" s="3">
        <v>48</v>
      </c>
      <c r="K393" s="6" t="s">
        <v>548</v>
      </c>
      <c r="M393" s="3" t="str">
        <f>IF(IFERROR(VLOOKUP($E393,Monográficos!$C$2:$E$362,9,FALSE),0)=0,"",VLOOKUP($E393,Monográficos!$C$2:$E$362,9,FALSE))</f>
        <v/>
      </c>
      <c r="N393" s="3" t="str">
        <f>IF(IFERROR(VLOOKUP($E393,Monográficos!$C$2:$E$362,10,FALSE),0)=0,"",VLOOKUP($E393,Monográficos!$C$2:$E$362,10,FALSE))</f>
        <v/>
      </c>
      <c r="O393" s="3" t="str">
        <f>IF(IFERROR(VLOOKUP($E393,Monográficos!$C$2:$E$362,11,FALSE),0)=0,"",VLOOKUP($E393,Monográficos!$C$2:$E$362,11,FALSE))</f>
        <v/>
      </c>
    </row>
    <row r="394" spans="1:15" x14ac:dyDescent="0.25">
      <c r="A394" s="3" t="s">
        <v>811</v>
      </c>
      <c r="B394" s="3" t="s">
        <v>890</v>
      </c>
      <c r="C394" s="3" t="s">
        <v>1495</v>
      </c>
      <c r="D394" s="3">
        <v>0</v>
      </c>
      <c r="E394" s="4" t="s">
        <v>1495</v>
      </c>
      <c r="F394" s="4" t="s">
        <v>1496</v>
      </c>
      <c r="G394" s="4" t="s">
        <v>585</v>
      </c>
      <c r="H394" s="4">
        <v>280</v>
      </c>
      <c r="I394" s="4">
        <v>29</v>
      </c>
      <c r="J394" s="4">
        <v>211</v>
      </c>
      <c r="K394" s="4">
        <v>40</v>
      </c>
      <c r="M394" s="3" t="str">
        <f>IF(IFERROR(VLOOKUP($E394,Monográficos!$C$2:$E$362,9,FALSE),0)=0,"",VLOOKUP($E394,Monográficos!$C$2:$E$362,9,FALSE))</f>
        <v/>
      </c>
      <c r="N394" s="3" t="str">
        <f>IF(IFERROR(VLOOKUP($E394,Monográficos!$C$2:$E$362,10,FALSE),0)=0,"",VLOOKUP($E394,Monográficos!$C$2:$E$362,10,FALSE))</f>
        <v/>
      </c>
      <c r="O394" s="3" t="str">
        <f>IF(IFERROR(VLOOKUP($E394,Monográficos!$C$2:$E$362,11,FALSE),0)=0,"",VLOOKUP($E394,Monográficos!$C$2:$E$362,11,FALSE))</f>
        <v/>
      </c>
    </row>
    <row r="395" spans="1:15" x14ac:dyDescent="0.25">
      <c r="A395" s="3" t="s">
        <v>811</v>
      </c>
      <c r="B395" s="3" t="s">
        <v>890</v>
      </c>
      <c r="C395" s="3" t="s">
        <v>1495</v>
      </c>
      <c r="D395" s="3">
        <v>1</v>
      </c>
      <c r="E395" s="3" t="s">
        <v>677</v>
      </c>
      <c r="F395" s="10" t="s">
        <v>676</v>
      </c>
      <c r="G395" s="3" t="s">
        <v>585</v>
      </c>
      <c r="H395" s="3">
        <v>60</v>
      </c>
      <c r="I395" s="6">
        <v>10</v>
      </c>
      <c r="J395" s="3">
        <v>50</v>
      </c>
      <c r="K395" s="6" t="s">
        <v>548</v>
      </c>
      <c r="M395" s="3" t="str">
        <f>IF(IFERROR(VLOOKUP($E395,Monográficos!$C$2:$E$362,9,FALSE),0)=0,"",VLOOKUP($E395,Monográficos!$C$2:$E$362,9,FALSE))</f>
        <v/>
      </c>
      <c r="N395" s="3" t="str">
        <f>IF(IFERROR(VLOOKUP($E395,Monográficos!$C$2:$E$362,10,FALSE),0)=0,"",VLOOKUP($E395,Monográficos!$C$2:$E$362,10,FALSE))</f>
        <v/>
      </c>
      <c r="O395" s="3" t="str">
        <f>IF(IFERROR(VLOOKUP($E395,Monográficos!$C$2:$E$362,11,FALSE),0)=0,"",VLOOKUP($E395,Monográficos!$C$2:$E$362,11,FALSE))</f>
        <v/>
      </c>
    </row>
    <row r="396" spans="1:15" x14ac:dyDescent="0.25">
      <c r="A396" s="3" t="s">
        <v>811</v>
      </c>
      <c r="B396" s="3" t="s">
        <v>890</v>
      </c>
      <c r="C396" s="3" t="s">
        <v>1495</v>
      </c>
      <c r="D396" s="3">
        <v>2</v>
      </c>
      <c r="E396" s="3" t="s">
        <v>1497</v>
      </c>
      <c r="F396" s="10" t="s">
        <v>1498</v>
      </c>
      <c r="G396" s="3" t="s">
        <v>585</v>
      </c>
      <c r="H396" s="3">
        <v>130</v>
      </c>
      <c r="I396" s="6">
        <v>16</v>
      </c>
      <c r="J396" s="3">
        <v>114</v>
      </c>
      <c r="K396" s="6" t="s">
        <v>548</v>
      </c>
      <c r="M396" s="3" t="str">
        <f>IF(IFERROR(VLOOKUP($E396,Monográficos!$C$2:$E$362,9,FALSE),0)=0,"",VLOOKUP($E396,Monográficos!$C$2:$E$362,9,FALSE))</f>
        <v/>
      </c>
      <c r="N396" s="3" t="str">
        <f>IF(IFERROR(VLOOKUP($E396,Monográficos!$C$2:$E$362,10,FALSE),0)=0,"",VLOOKUP($E396,Monográficos!$C$2:$E$362,10,FALSE))</f>
        <v/>
      </c>
      <c r="O396" s="3" t="str">
        <f>IF(IFERROR(VLOOKUP($E396,Monográficos!$C$2:$E$362,11,FALSE),0)=0,"",VLOOKUP($E396,Monográficos!$C$2:$E$362,11,FALSE))</f>
        <v/>
      </c>
    </row>
    <row r="397" spans="1:15" x14ac:dyDescent="0.25">
      <c r="A397" s="3" t="s">
        <v>811</v>
      </c>
      <c r="B397" s="3" t="s">
        <v>890</v>
      </c>
      <c r="C397" s="3" t="s">
        <v>1495</v>
      </c>
      <c r="D397" s="3">
        <v>3</v>
      </c>
      <c r="E397" s="3" t="s">
        <v>1499</v>
      </c>
      <c r="F397" s="10" t="s">
        <v>1502</v>
      </c>
      <c r="G397" s="3" t="s">
        <v>585</v>
      </c>
      <c r="H397" s="3">
        <v>50</v>
      </c>
      <c r="I397" s="6">
        <v>6</v>
      </c>
      <c r="J397" s="3">
        <v>44</v>
      </c>
      <c r="K397" s="6" t="s">
        <v>548</v>
      </c>
      <c r="M397" s="3" t="str">
        <f>IF(IFERROR(VLOOKUP($E397,Monográficos!$C$2:$E$362,9,FALSE),0)=0,"",VLOOKUP($E397,Monográficos!$C$2:$E$362,9,FALSE))</f>
        <v/>
      </c>
      <c r="N397" s="3" t="str">
        <f>IF(IFERROR(VLOOKUP($E397,Monográficos!$C$2:$E$362,10,FALSE),0)=0,"",VLOOKUP($E397,Monográficos!$C$2:$E$362,10,FALSE))</f>
        <v/>
      </c>
      <c r="O397" s="3" t="str">
        <f>IF(IFERROR(VLOOKUP($E397,Monográficos!$C$2:$E$362,11,FALSE),0)=0,"",VLOOKUP($E397,Monográficos!$C$2:$E$362,11,FALSE))</f>
        <v/>
      </c>
    </row>
    <row r="398" spans="1:15" x14ac:dyDescent="0.25">
      <c r="A398" s="3" t="s">
        <v>811</v>
      </c>
      <c r="B398" s="3" t="s">
        <v>890</v>
      </c>
      <c r="C398" s="3" t="s">
        <v>1495</v>
      </c>
      <c r="D398" s="3">
        <v>4</v>
      </c>
      <c r="E398" s="3" t="s">
        <v>1500</v>
      </c>
      <c r="F398" s="10" t="s">
        <v>1503</v>
      </c>
      <c r="G398" s="3" t="s">
        <v>585</v>
      </c>
      <c r="H398" s="3">
        <v>50</v>
      </c>
      <c r="I398" s="6">
        <v>4</v>
      </c>
      <c r="J398" s="3">
        <v>46</v>
      </c>
      <c r="K398" s="6" t="s">
        <v>548</v>
      </c>
      <c r="M398" s="3" t="str">
        <f>IF(IFERROR(VLOOKUP($E398,Monográficos!$C$2:$E$362,9,FALSE),0)=0,"",VLOOKUP($E398,Monográficos!$C$2:$E$362,9,FALSE))</f>
        <v/>
      </c>
      <c r="N398" s="3" t="str">
        <f>IF(IFERROR(VLOOKUP($E398,Monográficos!$C$2:$E$362,10,FALSE),0)=0,"",VLOOKUP($E398,Monográficos!$C$2:$E$362,10,FALSE))</f>
        <v/>
      </c>
      <c r="O398" s="3" t="str">
        <f>IF(IFERROR(VLOOKUP($E398,Monográficos!$C$2:$E$362,11,FALSE),0)=0,"",VLOOKUP($E398,Monográficos!$C$2:$E$362,11,FALSE))</f>
        <v/>
      </c>
    </row>
    <row r="399" spans="1:15" x14ac:dyDescent="0.25">
      <c r="A399" s="3" t="s">
        <v>811</v>
      </c>
      <c r="B399" s="3" t="s">
        <v>890</v>
      </c>
      <c r="C399" s="3" t="s">
        <v>1495</v>
      </c>
      <c r="D399" s="3">
        <v>5</v>
      </c>
      <c r="E399" s="3" t="s">
        <v>1501</v>
      </c>
      <c r="F399" s="10" t="s">
        <v>1504</v>
      </c>
      <c r="G399" s="3" t="s">
        <v>585</v>
      </c>
      <c r="H399" s="3">
        <v>30</v>
      </c>
      <c r="I399" s="6">
        <v>6</v>
      </c>
      <c r="J399" s="3">
        <v>24</v>
      </c>
      <c r="K399" s="6" t="s">
        <v>548</v>
      </c>
      <c r="M399" s="3" t="str">
        <f>IF(IFERROR(VLOOKUP($G399,Monográficos!$C$2:$E$362,9,FALSE),0)=0,"",VLOOKUP($G399,Monográficos!$C$2:$E$362,9,FALSE))</f>
        <v/>
      </c>
      <c r="N399" s="3" t="str">
        <f>IF(IFERROR(VLOOKUP($G399,Monográficos!$C$2:$E$362,10,FALSE),0)=0,"",VLOOKUP($G399,Monográficos!$C$2:$E$362,10,FALSE))</f>
        <v/>
      </c>
      <c r="O399" s="3" t="str">
        <f>IF(IFERROR(VLOOKUP($G399,Monográficos!$C$2:$E$362,11,FALSE),0)=0,"",VLOOKUP($G399,Monográficos!$C$2:$E$362,11,FALSE))</f>
        <v/>
      </c>
    </row>
    <row r="400" spans="1:15" x14ac:dyDescent="0.25">
      <c r="A400" s="3" t="s">
        <v>811</v>
      </c>
      <c r="B400" s="3" t="s">
        <v>890</v>
      </c>
      <c r="C400" s="3" t="s">
        <v>1495</v>
      </c>
      <c r="D400" s="3">
        <v>6</v>
      </c>
      <c r="E400" s="3" t="s">
        <v>1505</v>
      </c>
      <c r="F400" s="10" t="s">
        <v>1506</v>
      </c>
      <c r="G400" s="3" t="s">
        <v>585</v>
      </c>
      <c r="H400" s="3">
        <v>50</v>
      </c>
      <c r="I400" s="6">
        <v>3</v>
      </c>
      <c r="J400" s="3">
        <v>47</v>
      </c>
      <c r="K400" s="6" t="s">
        <v>548</v>
      </c>
      <c r="M400" s="3" t="str">
        <f>IF(IFERROR(VLOOKUP($G400,Monográficos!$C$2:$E$362,9,FALSE),0)=0,"",VLOOKUP($G400,Monográficos!$C$2:$E$362,9,FALSE))</f>
        <v/>
      </c>
      <c r="N400" s="3" t="str">
        <f>IF(IFERROR(VLOOKUP($G400,Monográficos!$C$2:$E$362,10,FALSE),0)=0,"",VLOOKUP($G400,Monográficos!$C$2:$E$362,10,FALSE))</f>
        <v/>
      </c>
      <c r="O400" s="3" t="str">
        <f>IF(IFERROR(VLOOKUP($G400,Monográficos!$C$2:$E$362,11,FALSE),0)=0,"",VLOOKUP($G400,Monográficos!$C$2:$E$362,11,FALSE))</f>
        <v/>
      </c>
    </row>
    <row r="401" spans="1:15" x14ac:dyDescent="0.25">
      <c r="A401" s="3" t="s">
        <v>811</v>
      </c>
      <c r="B401" s="3" t="s">
        <v>890</v>
      </c>
      <c r="C401" s="3" t="s">
        <v>445</v>
      </c>
      <c r="D401" s="3">
        <v>0</v>
      </c>
      <c r="E401" s="4" t="s">
        <v>445</v>
      </c>
      <c r="F401" s="9" t="s">
        <v>522</v>
      </c>
      <c r="G401" s="4" t="s">
        <v>585</v>
      </c>
      <c r="H401" s="5">
        <v>390</v>
      </c>
      <c r="I401" s="5">
        <v>51</v>
      </c>
      <c r="J401" s="5">
        <v>259</v>
      </c>
      <c r="K401" s="4">
        <v>80</v>
      </c>
      <c r="M401" s="3" t="str">
        <f>IF(IFERROR(VLOOKUP($G401,Monográficos!$C$2:$E$362,9,FALSE),0)=0,"",VLOOKUP($G401,Monográficos!$C$2:$E$362,9,FALSE))</f>
        <v/>
      </c>
      <c r="N401" s="3" t="str">
        <f>IF(IFERROR(VLOOKUP($G401,Monográficos!$C$2:$E$362,10,FALSE),0)=0,"",VLOOKUP($G401,Monográficos!$C$2:$E$362,10,FALSE))</f>
        <v/>
      </c>
      <c r="O401" s="3" t="str">
        <f>IF(IFERROR(VLOOKUP($G401,Monográficos!$C$2:$E$362,11,FALSE),0)=0,"",VLOOKUP($G401,Monográficos!$C$2:$E$362,11,FALSE))</f>
        <v/>
      </c>
    </row>
    <row r="402" spans="1:15" x14ac:dyDescent="0.25">
      <c r="A402" s="3" t="s">
        <v>811</v>
      </c>
      <c r="B402" s="3" t="s">
        <v>890</v>
      </c>
      <c r="C402" s="3" t="s">
        <v>445</v>
      </c>
      <c r="D402" s="3">
        <v>1</v>
      </c>
      <c r="E402" s="3" t="s">
        <v>677</v>
      </c>
      <c r="F402" s="10" t="s">
        <v>676</v>
      </c>
      <c r="G402" s="3" t="s">
        <v>585</v>
      </c>
      <c r="H402" s="3">
        <v>60</v>
      </c>
      <c r="I402" s="6">
        <v>10</v>
      </c>
      <c r="J402" s="3">
        <v>50</v>
      </c>
      <c r="K402" s="6" t="s">
        <v>548</v>
      </c>
      <c r="M402" s="3" t="str">
        <f>IF(IFERROR(VLOOKUP($G402,Monográficos!$C$2:$E$362,9,FALSE),0)=0,"",VLOOKUP($G402,Monográficos!$C$2:$E$362,9,FALSE))</f>
        <v/>
      </c>
      <c r="N402" s="3" t="str">
        <f>IF(IFERROR(VLOOKUP($G402,Monográficos!$C$2:$E$362,10,FALSE),0)=0,"",VLOOKUP($G402,Monográficos!$C$2:$E$362,10,FALSE))</f>
        <v/>
      </c>
      <c r="O402" s="3" t="str">
        <f>IF(IFERROR(VLOOKUP($G402,Monográficos!$C$2:$E$362,11,FALSE),0)=0,"",VLOOKUP($G402,Monográficos!$C$2:$E$362,11,FALSE))</f>
        <v/>
      </c>
    </row>
    <row r="403" spans="1:15" ht="31.5" x14ac:dyDescent="0.25">
      <c r="A403" s="3" t="s">
        <v>811</v>
      </c>
      <c r="B403" s="3" t="s">
        <v>890</v>
      </c>
      <c r="C403" s="3" t="s">
        <v>445</v>
      </c>
      <c r="D403" s="3">
        <v>2</v>
      </c>
      <c r="E403" s="3" t="s">
        <v>675</v>
      </c>
      <c r="F403" s="10" t="s">
        <v>674</v>
      </c>
      <c r="G403" s="3" t="s">
        <v>585</v>
      </c>
      <c r="H403" s="3">
        <v>130</v>
      </c>
      <c r="I403" s="6">
        <v>23</v>
      </c>
      <c r="J403" s="3">
        <v>107</v>
      </c>
      <c r="K403" s="6" t="s">
        <v>548</v>
      </c>
      <c r="M403" s="3" t="str">
        <f>IF(IFERROR(VLOOKUP($G403,Monográficos!$C$2:$E$362,9,FALSE),0)=0,"",VLOOKUP($G403,Monográficos!$C$2:$E$362,9,FALSE))</f>
        <v/>
      </c>
      <c r="N403" s="3" t="str">
        <f>IF(IFERROR(VLOOKUP($G403,Monográficos!$C$2:$E$362,10,FALSE),0)=0,"",VLOOKUP($G403,Monográficos!$C$2:$E$362,10,FALSE))</f>
        <v/>
      </c>
      <c r="O403" s="3" t="str">
        <f>IF(IFERROR(VLOOKUP($G403,Monográficos!$C$2:$E$362,11,FALSE),0)=0,"",VLOOKUP($G403,Monográficos!$C$2:$E$362,11,FALSE))</f>
        <v/>
      </c>
    </row>
    <row r="404" spans="1:15" ht="31.5" x14ac:dyDescent="0.25">
      <c r="A404" s="3" t="s">
        <v>811</v>
      </c>
      <c r="B404" s="3" t="s">
        <v>890</v>
      </c>
      <c r="C404" s="3" t="s">
        <v>445</v>
      </c>
      <c r="D404" s="3">
        <v>3</v>
      </c>
      <c r="E404" s="3" t="s">
        <v>673</v>
      </c>
      <c r="F404" s="10" t="s">
        <v>672</v>
      </c>
      <c r="G404" s="3" t="s">
        <v>585</v>
      </c>
      <c r="H404" s="6">
        <v>70</v>
      </c>
      <c r="I404" s="6">
        <v>17</v>
      </c>
      <c r="J404" s="3">
        <v>53</v>
      </c>
      <c r="K404" s="6" t="s">
        <v>548</v>
      </c>
      <c r="M404" s="3" t="str">
        <f>IF(IFERROR(VLOOKUP($G404,Monográficos!$C$2:$E$362,9,FALSE),0)=0,"",VLOOKUP($G404,Monográficos!$C$2:$E$362,9,FALSE))</f>
        <v/>
      </c>
      <c r="N404" s="3" t="str">
        <f>IF(IFERROR(VLOOKUP($G404,Monográficos!$C$2:$E$362,10,FALSE),0)=0,"",VLOOKUP($G404,Monográficos!$C$2:$E$362,10,FALSE))</f>
        <v/>
      </c>
      <c r="O404" s="3" t="str">
        <f>IF(IFERROR(VLOOKUP($G404,Monográficos!$C$2:$E$362,11,FALSE),0)=0,"",VLOOKUP($G404,Monográficos!$C$2:$E$362,11,FALSE))</f>
        <v/>
      </c>
    </row>
    <row r="405" spans="1:15" x14ac:dyDescent="0.25">
      <c r="A405" s="3" t="s">
        <v>811</v>
      </c>
      <c r="B405" s="3" t="s">
        <v>890</v>
      </c>
      <c r="C405" s="3" t="s">
        <v>445</v>
      </c>
      <c r="D405" s="3">
        <v>4</v>
      </c>
      <c r="E405" s="3" t="s">
        <v>671</v>
      </c>
      <c r="F405" s="10" t="s">
        <v>670</v>
      </c>
      <c r="G405" s="3" t="s">
        <v>585</v>
      </c>
      <c r="H405" s="3">
        <v>60</v>
      </c>
      <c r="I405" s="6">
        <v>6</v>
      </c>
      <c r="J405" s="3">
        <v>54</v>
      </c>
      <c r="K405" s="6" t="s">
        <v>548</v>
      </c>
      <c r="M405" s="3" t="str">
        <f>IF(IFERROR(VLOOKUP($G405,Monográficos!$C$2:$E$362,9,FALSE),0)=0,"",VLOOKUP($G405,Monográficos!$C$2:$E$362,9,FALSE))</f>
        <v/>
      </c>
      <c r="N405" s="3" t="str">
        <f>IF(IFERROR(VLOOKUP($G405,Monográficos!$C$2:$E$362,10,FALSE),0)=0,"",VLOOKUP($G405,Monográficos!$C$2:$E$362,10,FALSE))</f>
        <v/>
      </c>
      <c r="O405" s="3" t="str">
        <f>IF(IFERROR(VLOOKUP($G405,Monográficos!$C$2:$E$362,11,FALSE),0)=0,"",VLOOKUP($G405,Monográficos!$C$2:$E$362,11,FALSE))</f>
        <v/>
      </c>
    </row>
    <row r="406" spans="1:15" x14ac:dyDescent="0.25">
      <c r="A406" s="3" t="s">
        <v>811</v>
      </c>
      <c r="B406" s="3" t="s">
        <v>890</v>
      </c>
      <c r="C406" s="3" t="s">
        <v>445</v>
      </c>
      <c r="D406" s="3">
        <v>5</v>
      </c>
      <c r="E406" s="3" t="s">
        <v>669</v>
      </c>
      <c r="F406" s="10" t="s">
        <v>668</v>
      </c>
      <c r="G406" s="3" t="s">
        <v>585</v>
      </c>
      <c r="H406" s="3">
        <v>50</v>
      </c>
      <c r="I406" s="6">
        <v>2</v>
      </c>
      <c r="J406" s="3">
        <v>48</v>
      </c>
      <c r="K406" s="6" t="s">
        <v>548</v>
      </c>
      <c r="M406" s="3" t="str">
        <f>IF(IFERROR(VLOOKUP($G406,Monográficos!$C$2:$E$362,9,FALSE),0)=0,"",VLOOKUP($G406,Monográficos!$C$2:$E$362,9,FALSE))</f>
        <v/>
      </c>
      <c r="N406" s="3" t="str">
        <f>IF(IFERROR(VLOOKUP($G406,Monográficos!$C$2:$E$362,10,FALSE),0)=0,"",VLOOKUP($G406,Monográficos!$C$2:$E$362,10,FALSE))</f>
        <v/>
      </c>
      <c r="O406" s="3" t="str">
        <f>IF(IFERROR(VLOOKUP($G406,Monográficos!$C$2:$E$362,11,FALSE),0)=0,"",VLOOKUP($G406,Monográficos!$C$2:$E$362,11,FALSE))</f>
        <v/>
      </c>
    </row>
    <row r="407" spans="1:15" x14ac:dyDescent="0.25">
      <c r="A407" s="3" t="s">
        <v>811</v>
      </c>
      <c r="B407" s="3" t="s">
        <v>890</v>
      </c>
      <c r="C407" s="3" t="s">
        <v>445</v>
      </c>
      <c r="D407" s="3">
        <v>6</v>
      </c>
      <c r="E407" s="3" t="s">
        <v>667</v>
      </c>
      <c r="F407" s="10" t="s">
        <v>197</v>
      </c>
      <c r="G407" s="3" t="s">
        <v>585</v>
      </c>
      <c r="H407" s="3">
        <v>70</v>
      </c>
      <c r="I407" s="6">
        <v>16</v>
      </c>
      <c r="J407" s="3">
        <v>54</v>
      </c>
      <c r="K407" s="6" t="s">
        <v>548</v>
      </c>
      <c r="M407" s="3" t="str">
        <f>IF(IFERROR(VLOOKUP($G407,Monográficos!$C$2:$E$362,9,FALSE),0)=0,"",VLOOKUP($G407,Monográficos!$C$2:$E$362,9,FALSE))</f>
        <v/>
      </c>
      <c r="N407" s="3" t="str">
        <f>IF(IFERROR(VLOOKUP($G407,Monográficos!$C$2:$E$362,10,FALSE),0)=0,"",VLOOKUP($G407,Monográficos!$C$2:$E$362,10,FALSE))</f>
        <v/>
      </c>
      <c r="O407" s="3" t="str">
        <f>IF(IFERROR(VLOOKUP($G407,Monográficos!$C$2:$E$362,11,FALSE),0)=0,"",VLOOKUP($G407,Monográficos!$C$2:$E$362,11,FALSE))</f>
        <v/>
      </c>
    </row>
    <row r="408" spans="1:15" x14ac:dyDescent="0.25">
      <c r="M408" s="3" t="str">
        <f>IF(IFERROR(VLOOKUP($E408,Monográficos!$C$2:$E$362,9,FALSE),0)=0,"",VLOOKUP($E408,Monográficos!$C$2:$E$362,9,FALSE))</f>
        <v/>
      </c>
      <c r="N408" s="3" t="str">
        <f>IF(IFERROR(VLOOKUP($E408,Monográficos!$C$2:$E$362,10,FALSE),0)=0,"",VLOOKUP($E408,Monográficos!$C$2:$E$362,10,FALSE))</f>
        <v/>
      </c>
      <c r="O408" s="3" t="str">
        <f>IF(IFERROR(VLOOKUP($E408,Monográficos!$C$2:$E$362,11,FALSE),0)=0,"",VLOOKUP($E408,Monográficos!$C$2:$E$362,11,FALSE))</f>
        <v/>
      </c>
    </row>
    <row r="409" spans="1:15" x14ac:dyDescent="0.25">
      <c r="M409" s="3" t="str">
        <f>IF(IFERROR(VLOOKUP($E409,Monográficos!$C$2:$E$362,9,FALSE),0)=0,"",VLOOKUP($E409,Monográficos!$C$2:$E$362,9,FALSE))</f>
        <v/>
      </c>
      <c r="N409" s="3" t="str">
        <f>IF(IFERROR(VLOOKUP($E409,Monográficos!$C$2:$E$362,10,FALSE),0)=0,"",VLOOKUP($E409,Monográficos!$C$2:$E$362,10,FALSE))</f>
        <v/>
      </c>
      <c r="O409" s="3" t="str">
        <f>IF(IFERROR(VLOOKUP($E409,Monográficos!$C$2:$E$362,11,FALSE),0)=0,"",VLOOKUP($E409,Monográficos!$C$2:$E$362,11,FALSE))</f>
        <v/>
      </c>
    </row>
    <row r="410" spans="1:15" x14ac:dyDescent="0.25">
      <c r="M410" s="3" t="str">
        <f>IF(IFERROR(VLOOKUP($E410,Monográficos!$C$2:$E$362,9,FALSE),0)=0,"",VLOOKUP($E410,Monográficos!$C$2:$E$362,9,FALSE))</f>
        <v/>
      </c>
      <c r="N410" s="3" t="str">
        <f>IF(IFERROR(VLOOKUP($E410,Monográficos!$C$2:$E$362,10,FALSE),0)=0,"",VLOOKUP($E410,Monográficos!$C$2:$E$362,10,FALSE))</f>
        <v/>
      </c>
      <c r="O410" s="3" t="str">
        <f>IF(IFERROR(VLOOKUP($E410,Monográficos!$C$2:$E$362,11,FALSE),0)=0,"",VLOOKUP($E410,Monográficos!$C$2:$E$362,11,FALSE))</f>
        <v/>
      </c>
    </row>
    <row r="411" spans="1:15" x14ac:dyDescent="0.25">
      <c r="M411" s="3" t="str">
        <f>IF(IFERROR(VLOOKUP($E411,Monográficos!$C$2:$E$362,9,FALSE),0)=0,"",VLOOKUP($E411,Monográficos!$C$2:$E$362,9,FALSE))</f>
        <v/>
      </c>
      <c r="N411" s="3" t="str">
        <f>IF(IFERROR(VLOOKUP($E411,Monográficos!$C$2:$E$362,10,FALSE),0)=0,"",VLOOKUP($E411,Monográficos!$C$2:$E$362,10,FALSE))</f>
        <v/>
      </c>
      <c r="O411" s="3" t="str">
        <f>IF(IFERROR(VLOOKUP($E411,Monográficos!$C$2:$E$362,11,FALSE),0)=0,"",VLOOKUP($E411,Monográficos!$C$2:$E$362,11,FALSE))</f>
        <v/>
      </c>
    </row>
    <row r="412" spans="1:15" x14ac:dyDescent="0.25">
      <c r="M412" s="3" t="str">
        <f>IF(IFERROR(VLOOKUP($E412,Monográficos!$C$2:$E$362,9,FALSE),0)=0,"",VLOOKUP($E412,Monográficos!$C$2:$E$362,9,FALSE))</f>
        <v/>
      </c>
      <c r="N412" s="3" t="str">
        <f>IF(IFERROR(VLOOKUP($E412,Monográficos!$C$2:$E$362,10,FALSE),0)=0,"",VLOOKUP($E412,Monográficos!$C$2:$E$362,10,FALSE))</f>
        <v/>
      </c>
      <c r="O412" s="3" t="str">
        <f>IF(IFERROR(VLOOKUP($E412,Monográficos!$C$2:$E$362,11,FALSE),0)=0,"",VLOOKUP($E412,Monográficos!$C$2:$E$362,11,FALSE))</f>
        <v/>
      </c>
    </row>
    <row r="413" spans="1:15" x14ac:dyDescent="0.25">
      <c r="M413" s="3" t="str">
        <f>IF(IFERROR(VLOOKUP($E413,Monográficos!$C$2:$E$362,9,FALSE),0)=0,"",VLOOKUP($E413,Monográficos!$C$2:$E$362,9,FALSE))</f>
        <v/>
      </c>
      <c r="N413" s="3" t="str">
        <f>IF(IFERROR(VLOOKUP($E413,Monográficos!$C$2:$E$362,10,FALSE),0)=0,"",VLOOKUP($E413,Monográficos!$C$2:$E$362,10,FALSE))</f>
        <v/>
      </c>
      <c r="O413" s="3" t="str">
        <f>IF(IFERROR(VLOOKUP($E413,Monográficos!$C$2:$E$362,11,FALSE),0)=0,"",VLOOKUP($E413,Monográficos!$C$2:$E$362,11,FALSE))</f>
        <v/>
      </c>
    </row>
    <row r="414" spans="1:15" x14ac:dyDescent="0.25">
      <c r="M414" s="3" t="str">
        <f>IF(IFERROR(VLOOKUP($E414,Monográficos!$C$2:$E$362,9,FALSE),0)=0,"",VLOOKUP($E414,Monográficos!$C$2:$E$362,9,FALSE))</f>
        <v/>
      </c>
      <c r="N414" s="3" t="str">
        <f>IF(IFERROR(VLOOKUP($E414,Monográficos!$C$2:$E$362,10,FALSE),0)=0,"",VLOOKUP($E414,Monográficos!$C$2:$E$362,10,FALSE))</f>
        <v/>
      </c>
      <c r="O414" s="3" t="str">
        <f>IF(IFERROR(VLOOKUP($E414,Monográficos!$C$2:$E$362,11,FALSE),0)=0,"",VLOOKUP($E414,Monográficos!$C$2:$E$362,11,FALSE))</f>
        <v/>
      </c>
    </row>
    <row r="415" spans="1:15" x14ac:dyDescent="0.25">
      <c r="M415" s="3" t="str">
        <f>IF(IFERROR(VLOOKUP($E415,Monográficos!$C$2:$E$362,9,FALSE),0)=0,"",VLOOKUP($E415,Monográficos!$C$2:$E$362,9,FALSE))</f>
        <v/>
      </c>
      <c r="N415" s="3" t="str">
        <f>IF(IFERROR(VLOOKUP($E415,Monográficos!$C$2:$E$362,10,FALSE),0)=0,"",VLOOKUP($E415,Monográficos!$C$2:$E$362,10,FALSE))</f>
        <v/>
      </c>
      <c r="O415" s="3" t="str">
        <f>IF(IFERROR(VLOOKUP($E415,Monográficos!$C$2:$E$362,11,FALSE),0)=0,"",VLOOKUP($E415,Monográficos!$C$2:$E$362,11,FALSE))</f>
        <v/>
      </c>
    </row>
    <row r="416" spans="1:15" x14ac:dyDescent="0.25">
      <c r="M416" s="3" t="str">
        <f>IF(IFERROR(VLOOKUP($E416,Monográficos!$C$2:$E$362,9,FALSE),0)=0,"",VLOOKUP($E416,Monográficos!$C$2:$E$362,9,FALSE))</f>
        <v/>
      </c>
      <c r="N416" s="3" t="str">
        <f>IF(IFERROR(VLOOKUP($E416,Monográficos!$C$2:$E$362,10,FALSE),0)=0,"",VLOOKUP($E416,Monográficos!$C$2:$E$362,10,FALSE))</f>
        <v/>
      </c>
      <c r="O416" s="3" t="str">
        <f>IF(IFERROR(VLOOKUP($E416,Monográficos!$C$2:$E$362,11,FALSE),0)=0,"",VLOOKUP($E416,Monográficos!$C$2:$E$362,11,FALSE))</f>
        <v/>
      </c>
    </row>
    <row r="417" spans="13:15" x14ac:dyDescent="0.25">
      <c r="M417" s="3" t="str">
        <f>IF(IFERROR(VLOOKUP($E417,Monográficos!$C$2:$E$362,9,FALSE),0)=0,"",VLOOKUP($E417,Monográficos!$C$2:$E$362,9,FALSE))</f>
        <v/>
      </c>
      <c r="N417" s="3" t="str">
        <f>IF(IFERROR(VLOOKUP($E417,Monográficos!$C$2:$E$362,10,FALSE),0)=0,"",VLOOKUP($E417,Monográficos!$C$2:$E$362,10,FALSE))</f>
        <v/>
      </c>
      <c r="O417" s="3" t="str">
        <f>IF(IFERROR(VLOOKUP($E417,Monográficos!$C$2:$E$362,11,FALSE),0)=0,"",VLOOKUP($E417,Monográficos!$C$2:$E$362,11,FALSE))</f>
        <v/>
      </c>
    </row>
    <row r="418" spans="13:15" x14ac:dyDescent="0.25">
      <c r="M418" s="3" t="str">
        <f>IF(IFERROR(VLOOKUP($E418,Monográficos!$C$2:$E$362,9,FALSE),0)=0,"",VLOOKUP($E418,Monográficos!$C$2:$E$362,9,FALSE))</f>
        <v/>
      </c>
      <c r="N418" s="3" t="str">
        <f>IF(IFERROR(VLOOKUP($E418,Monográficos!$C$2:$E$362,10,FALSE),0)=0,"",VLOOKUP($E418,Monográficos!$C$2:$E$362,10,FALSE))</f>
        <v/>
      </c>
      <c r="O418" s="3" t="str">
        <f>IF(IFERROR(VLOOKUP($E418,Monográficos!$C$2:$E$362,11,FALSE),0)=0,"",VLOOKUP($E418,Monográficos!$C$2:$E$362,11,FALSE))</f>
        <v/>
      </c>
    </row>
    <row r="419" spans="13:15" x14ac:dyDescent="0.25">
      <c r="M419" s="3" t="str">
        <f>IF(IFERROR(VLOOKUP($E419,Monográficos!$C$2:$E$362,9,FALSE),0)=0,"",VLOOKUP($E419,Monográficos!$C$2:$E$362,9,FALSE))</f>
        <v/>
      </c>
      <c r="N419" s="3" t="str">
        <f>IF(IFERROR(VLOOKUP($E419,Monográficos!$C$2:$E$362,10,FALSE),0)=0,"",VLOOKUP($E419,Monográficos!$C$2:$E$362,10,FALSE))</f>
        <v/>
      </c>
      <c r="O419" s="3" t="str">
        <f>IF(IFERROR(VLOOKUP($E419,Monográficos!$C$2:$E$362,11,FALSE),0)=0,"",VLOOKUP($E419,Monográficos!$C$2:$E$362,11,FALSE))</f>
        <v/>
      </c>
    </row>
    <row r="420" spans="13:15" x14ac:dyDescent="0.25">
      <c r="M420" s="3" t="str">
        <f>IF(IFERROR(VLOOKUP($E420,Monográficos!$C$2:$E$362,9,FALSE),0)=0,"",VLOOKUP($E420,Monográficos!$C$2:$E$362,9,FALSE))</f>
        <v/>
      </c>
      <c r="N420" s="3" t="str">
        <f>IF(IFERROR(VLOOKUP($E420,Monográficos!$C$2:$E$362,10,FALSE),0)=0,"",VLOOKUP($E420,Monográficos!$C$2:$E$362,10,FALSE))</f>
        <v/>
      </c>
      <c r="O420" s="3" t="str">
        <f>IF(IFERROR(VLOOKUP($E420,Monográficos!$C$2:$E$362,11,FALSE),0)=0,"",VLOOKUP($E420,Monográficos!$C$2:$E$362,11,FALSE))</f>
        <v/>
      </c>
    </row>
    <row r="421" spans="13:15" x14ac:dyDescent="0.25">
      <c r="M421" s="3" t="str">
        <f>IF(IFERROR(VLOOKUP($E421,Monográficos!$C$2:$E$362,9,FALSE),0)=0,"",VLOOKUP($E421,Monográficos!$C$2:$E$362,9,FALSE))</f>
        <v/>
      </c>
      <c r="N421" s="3" t="str">
        <f>IF(IFERROR(VLOOKUP($E421,Monográficos!$C$2:$E$362,10,FALSE),0)=0,"",VLOOKUP($E421,Monográficos!$C$2:$E$362,10,FALSE))</f>
        <v/>
      </c>
      <c r="O421" s="3" t="str">
        <f>IF(IFERROR(VLOOKUP($E421,Monográficos!$C$2:$E$362,11,FALSE),0)=0,"",VLOOKUP($E421,Monográficos!$C$2:$E$362,11,FALSE))</f>
        <v/>
      </c>
    </row>
    <row r="422" spans="13:15" x14ac:dyDescent="0.25">
      <c r="M422" s="3" t="str">
        <f>IF(IFERROR(VLOOKUP($E422,Monográficos!$C$2:$E$362,9,FALSE),0)=0,"",VLOOKUP($E422,Monográficos!$C$2:$E$362,9,FALSE))</f>
        <v/>
      </c>
      <c r="N422" s="3" t="str">
        <f>IF(IFERROR(VLOOKUP($E422,Monográficos!$C$2:$E$362,10,FALSE),0)=0,"",VLOOKUP($E422,Monográficos!$C$2:$E$362,10,FALSE))</f>
        <v/>
      </c>
      <c r="O422" s="3" t="str">
        <f>IF(IFERROR(VLOOKUP($E422,Monográficos!$C$2:$E$362,11,FALSE),0)=0,"",VLOOKUP($E422,Monográficos!$C$2:$E$362,11,FALSE))</f>
        <v/>
      </c>
    </row>
    <row r="423" spans="13:15" x14ac:dyDescent="0.25">
      <c r="M423" s="3" t="str">
        <f>IF(IFERROR(VLOOKUP($E423,Monográficos!$C$2:$E$362,9,FALSE),0)=0,"",VLOOKUP($E423,Monográficos!$C$2:$E$362,9,FALSE))</f>
        <v/>
      </c>
      <c r="N423" s="3" t="str">
        <f>IF(IFERROR(VLOOKUP($E423,Monográficos!$C$2:$E$362,10,FALSE),0)=0,"",VLOOKUP($E423,Monográficos!$C$2:$E$362,10,FALSE))</f>
        <v/>
      </c>
      <c r="O423" s="3" t="str">
        <f>IF(IFERROR(VLOOKUP($E423,Monográficos!$C$2:$E$362,11,FALSE),0)=0,"",VLOOKUP($E423,Monográficos!$C$2:$E$362,11,FALSE))</f>
        <v/>
      </c>
    </row>
    <row r="424" spans="13:15" x14ac:dyDescent="0.25">
      <c r="M424" s="3" t="str">
        <f>IF(IFERROR(VLOOKUP($E424,Monográficos!$C$2:$E$362,9,FALSE),0)=0,"",VLOOKUP($E424,Monográficos!$C$2:$E$362,9,FALSE))</f>
        <v/>
      </c>
      <c r="N424" s="3" t="str">
        <f>IF(IFERROR(VLOOKUP($E424,Monográficos!$C$2:$E$362,10,FALSE),0)=0,"",VLOOKUP($E424,Monográficos!$C$2:$E$362,10,FALSE))</f>
        <v/>
      </c>
      <c r="O424" s="3" t="str">
        <f>IF(IFERROR(VLOOKUP($E424,Monográficos!$C$2:$E$362,11,FALSE),0)=0,"",VLOOKUP($E424,Monográficos!$C$2:$E$362,11,FALSE))</f>
        <v/>
      </c>
    </row>
    <row r="425" spans="13:15" x14ac:dyDescent="0.25">
      <c r="M425" s="3" t="str">
        <f>IF(IFERROR(VLOOKUP($E425,Monográficos!$C$2:$E$362,9,FALSE),0)=0,"",VLOOKUP($E425,Monográficos!$C$2:$E$362,9,FALSE))</f>
        <v/>
      </c>
      <c r="N425" s="3" t="str">
        <f>IF(IFERROR(VLOOKUP($E425,Monográficos!$C$2:$E$362,10,FALSE),0)=0,"",VLOOKUP($E425,Monográficos!$C$2:$E$362,10,FALSE))</f>
        <v/>
      </c>
      <c r="O425" s="3" t="str">
        <f>IF(IFERROR(VLOOKUP($E425,Monográficos!$C$2:$E$362,11,FALSE),0)=0,"",VLOOKUP($E425,Monográficos!$C$2:$E$362,11,FALSE))</f>
        <v/>
      </c>
    </row>
    <row r="426" spans="13:15" x14ac:dyDescent="0.25">
      <c r="M426" s="3" t="str">
        <f>IF(IFERROR(VLOOKUP($E426,Monográficos!$C$2:$E$362,9,FALSE),0)=0,"",VLOOKUP($E426,Monográficos!$C$2:$E$362,9,FALSE))</f>
        <v/>
      </c>
      <c r="N426" s="3" t="str">
        <f>IF(IFERROR(VLOOKUP($E426,Monográficos!$C$2:$E$362,10,FALSE),0)=0,"",VLOOKUP($E426,Monográficos!$C$2:$E$362,10,FALSE))</f>
        <v/>
      </c>
      <c r="O426" s="3" t="str">
        <f>IF(IFERROR(VLOOKUP($E426,Monográficos!$C$2:$E$362,11,FALSE),0)=0,"",VLOOKUP($E426,Monográficos!$C$2:$E$362,11,FALSE))</f>
        <v/>
      </c>
    </row>
    <row r="427" spans="13:15" x14ac:dyDescent="0.25">
      <c r="M427" s="3" t="str">
        <f>IF(IFERROR(VLOOKUP($E427,Monográficos!$C$2:$E$362,9,FALSE),0)=0,"",VLOOKUP($E427,Monográficos!$C$2:$E$362,9,FALSE))</f>
        <v/>
      </c>
      <c r="N427" s="3" t="str">
        <f>IF(IFERROR(VLOOKUP($E427,Monográficos!$C$2:$E$362,10,FALSE),0)=0,"",VLOOKUP($E427,Monográficos!$C$2:$E$362,10,FALSE))</f>
        <v/>
      </c>
      <c r="O427" s="3" t="str">
        <f>IF(IFERROR(VLOOKUP($E427,Monográficos!$C$2:$E$362,11,FALSE),0)=0,"",VLOOKUP($E427,Monográficos!$C$2:$E$362,11,FALSE))</f>
        <v/>
      </c>
    </row>
    <row r="428" spans="13:15" x14ac:dyDescent="0.25">
      <c r="M428" s="3" t="str">
        <f>IF(IFERROR(VLOOKUP($E428,Monográficos!$C$2:$E$362,9,FALSE),0)=0,"",VLOOKUP($E428,Monográficos!$C$2:$E$362,9,FALSE))</f>
        <v/>
      </c>
      <c r="N428" s="3" t="str">
        <f>IF(IFERROR(VLOOKUP($E428,Monográficos!$C$2:$E$362,10,FALSE),0)=0,"",VLOOKUP($E428,Monográficos!$C$2:$E$362,10,FALSE))</f>
        <v/>
      </c>
      <c r="O428" s="3" t="str">
        <f>IF(IFERROR(VLOOKUP($E428,Monográficos!$C$2:$E$362,11,FALSE),0)=0,"",VLOOKUP($E428,Monográficos!$C$2:$E$362,11,FALSE))</f>
        <v/>
      </c>
    </row>
    <row r="429" spans="13:15" x14ac:dyDescent="0.25">
      <c r="M429" s="3" t="str">
        <f>IF(IFERROR(VLOOKUP($E429,Monográficos!$C$2:$E$362,9,FALSE),0)=0,"",VLOOKUP($E429,Monográficos!$C$2:$E$362,9,FALSE))</f>
        <v/>
      </c>
      <c r="N429" s="3" t="str">
        <f>IF(IFERROR(VLOOKUP($E429,Monográficos!$C$2:$E$362,10,FALSE),0)=0,"",VLOOKUP($E429,Monográficos!$C$2:$E$362,10,FALSE))</f>
        <v/>
      </c>
      <c r="O429" s="3" t="str">
        <f>IF(IFERROR(VLOOKUP($E429,Monográficos!$C$2:$E$362,11,FALSE),0)=0,"",VLOOKUP($E429,Monográficos!$C$2:$E$362,11,FALSE))</f>
        <v/>
      </c>
    </row>
    <row r="430" spans="13:15" x14ac:dyDescent="0.25">
      <c r="M430" s="3" t="str">
        <f>IF(IFERROR(VLOOKUP($E430,Monográficos!$C$2:$E$362,9,FALSE),0)=0,"",VLOOKUP($E430,Monográficos!$C$2:$E$362,9,FALSE))</f>
        <v/>
      </c>
      <c r="N430" s="3" t="str">
        <f>IF(IFERROR(VLOOKUP($E430,Monográficos!$C$2:$E$362,10,FALSE),0)=0,"",VLOOKUP($E430,Monográficos!$C$2:$E$362,10,FALSE))</f>
        <v/>
      </c>
      <c r="O430" s="3" t="str">
        <f>IF(IFERROR(VLOOKUP($E430,Monográficos!$C$2:$E$362,11,FALSE),0)=0,"",VLOOKUP($E430,Monográficos!$C$2:$E$362,11,FALSE))</f>
        <v/>
      </c>
    </row>
    <row r="431" spans="13:15" x14ac:dyDescent="0.25">
      <c r="M431" s="3" t="str">
        <f>IF(IFERROR(VLOOKUP($E431,Monográficos!$C$2:$E$362,9,FALSE),0)=0,"",VLOOKUP($E431,Monográficos!$C$2:$E$362,9,FALSE))</f>
        <v/>
      </c>
      <c r="N431" s="3" t="str">
        <f>IF(IFERROR(VLOOKUP($E431,Monográficos!$C$2:$E$362,10,FALSE),0)=0,"",VLOOKUP($E431,Monográficos!$C$2:$E$362,10,FALSE))</f>
        <v/>
      </c>
      <c r="O431" s="3" t="str">
        <f>IF(IFERROR(VLOOKUP($E431,Monográficos!$C$2:$E$362,11,FALSE),0)=0,"",VLOOKUP($E431,Monográficos!$C$2:$E$362,11,FALSE))</f>
        <v/>
      </c>
    </row>
    <row r="432" spans="13:15" x14ac:dyDescent="0.25">
      <c r="M432" s="3" t="str">
        <f>IF(IFERROR(VLOOKUP($E432,Monográficos!$C$2:$E$362,9,FALSE),0)=0,"",VLOOKUP($E432,Monográficos!$C$2:$E$362,9,FALSE))</f>
        <v/>
      </c>
      <c r="N432" s="3" t="str">
        <f>IF(IFERROR(VLOOKUP($E432,Monográficos!$C$2:$E$362,10,FALSE),0)=0,"",VLOOKUP($E432,Monográficos!$C$2:$E$362,10,FALSE))</f>
        <v/>
      </c>
      <c r="O432" s="3" t="str">
        <f>IF(IFERROR(VLOOKUP($E432,Monográficos!$C$2:$E$362,11,FALSE),0)=0,"",VLOOKUP($E432,Monográficos!$C$2:$E$362,11,FALSE))</f>
        <v/>
      </c>
    </row>
    <row r="433" spans="13:15" x14ac:dyDescent="0.25">
      <c r="M433" s="3" t="str">
        <f>IF(IFERROR(VLOOKUP($E433,Monográficos!$C$2:$E$362,9,FALSE),0)=0,"",VLOOKUP($E433,Monográficos!$C$2:$E$362,9,FALSE))</f>
        <v/>
      </c>
      <c r="N433" s="3" t="str">
        <f>IF(IFERROR(VLOOKUP($E433,Monográficos!$C$2:$E$362,10,FALSE),0)=0,"",VLOOKUP($E433,Monográficos!$C$2:$E$362,10,FALSE))</f>
        <v/>
      </c>
      <c r="O433" s="3" t="str">
        <f>IF(IFERROR(VLOOKUP($E433,Monográficos!$C$2:$E$362,11,FALSE),0)=0,"",VLOOKUP($E433,Monográficos!$C$2:$E$362,11,FALSE))</f>
        <v/>
      </c>
    </row>
    <row r="434" spans="13:15" x14ac:dyDescent="0.25">
      <c r="M434" s="3" t="str">
        <f>IF(IFERROR(VLOOKUP($E434,Monográficos!$C$2:$E$362,9,FALSE),0)=0,"",VLOOKUP($E434,Monográficos!$C$2:$E$362,9,FALSE))</f>
        <v/>
      </c>
      <c r="N434" s="3" t="str">
        <f>IF(IFERROR(VLOOKUP($E434,Monográficos!$C$2:$E$362,10,FALSE),0)=0,"",VLOOKUP($E434,Monográficos!$C$2:$E$362,10,FALSE))</f>
        <v/>
      </c>
      <c r="O434" s="3" t="str">
        <f>IF(IFERROR(VLOOKUP($E434,Monográficos!$C$2:$E$362,11,FALSE),0)=0,"",VLOOKUP($E434,Monográficos!$C$2:$E$362,11,FALSE))</f>
        <v/>
      </c>
    </row>
    <row r="435" spans="13:15" x14ac:dyDescent="0.25">
      <c r="M435" s="3" t="str">
        <f>IF(IFERROR(VLOOKUP($E435,Monográficos!$C$2:$E$362,9,FALSE),0)=0,"",VLOOKUP($E435,Monográficos!$C$2:$E$362,9,FALSE))</f>
        <v/>
      </c>
      <c r="N435" s="3" t="str">
        <f>IF(IFERROR(VLOOKUP($E435,Monográficos!$C$2:$E$362,10,FALSE),0)=0,"",VLOOKUP($E435,Monográficos!$C$2:$E$362,10,FALSE))</f>
        <v/>
      </c>
      <c r="O435" s="3" t="str">
        <f>IF(IFERROR(VLOOKUP($E435,Monográficos!$C$2:$E$362,11,FALSE),0)=0,"",VLOOKUP($E435,Monográficos!$C$2:$E$362,11,FALSE))</f>
        <v/>
      </c>
    </row>
    <row r="436" spans="13:15" x14ac:dyDescent="0.25">
      <c r="M436" s="3" t="str">
        <f>IF(IFERROR(VLOOKUP($E436,Monográficos!$C$2:$E$362,9,FALSE),0)=0,"",VLOOKUP($E436,Monográficos!$C$2:$E$362,9,FALSE))</f>
        <v/>
      </c>
      <c r="N436" s="3" t="str">
        <f>IF(IFERROR(VLOOKUP($E436,Monográficos!$C$2:$E$362,10,FALSE),0)=0,"",VLOOKUP($E436,Monográficos!$C$2:$E$362,10,FALSE))</f>
        <v/>
      </c>
      <c r="O436" s="3" t="str">
        <f>IF(IFERROR(VLOOKUP($E436,Monográficos!$C$2:$E$362,11,FALSE),0)=0,"",VLOOKUP($E436,Monográficos!$C$2:$E$362,11,FALSE))</f>
        <v/>
      </c>
    </row>
    <row r="437" spans="13:15" x14ac:dyDescent="0.25">
      <c r="M437" s="3" t="str">
        <f>IF(IFERROR(VLOOKUP($E437,Monográficos!$C$2:$E$362,9,FALSE),0)=0,"",VLOOKUP($E437,Monográficos!$C$2:$E$362,9,FALSE))</f>
        <v/>
      </c>
      <c r="N437" s="3" t="str">
        <f>IF(IFERROR(VLOOKUP($E437,Monográficos!$C$2:$E$362,10,FALSE),0)=0,"",VLOOKUP($E437,Monográficos!$C$2:$E$362,10,FALSE))</f>
        <v/>
      </c>
      <c r="O437" s="3" t="str">
        <f>IF(IFERROR(VLOOKUP($E437,Monográficos!$C$2:$E$362,11,FALSE),0)=0,"",VLOOKUP($E437,Monográficos!$C$2:$E$362,11,FALSE))</f>
        <v/>
      </c>
    </row>
    <row r="438" spans="13:15" x14ac:dyDescent="0.25">
      <c r="M438" s="3" t="str">
        <f>IF(IFERROR(VLOOKUP($E438,Monográficos!$C$2:$E$362,9,FALSE),0)=0,"",VLOOKUP($E438,Monográficos!$C$2:$E$362,9,FALSE))</f>
        <v/>
      </c>
      <c r="N438" s="3" t="str">
        <f>IF(IFERROR(VLOOKUP($E438,Monográficos!$C$2:$E$362,10,FALSE),0)=0,"",VLOOKUP($E438,Monográficos!$C$2:$E$362,10,FALSE))</f>
        <v/>
      </c>
      <c r="O438" s="3" t="str">
        <f>IF(IFERROR(VLOOKUP($E438,Monográficos!$C$2:$E$362,11,FALSE),0)=0,"",VLOOKUP($E438,Monográficos!$C$2:$E$362,11,FALSE))</f>
        <v/>
      </c>
    </row>
    <row r="439" spans="13:15" x14ac:dyDescent="0.25">
      <c r="M439" s="3" t="str">
        <f>IF(IFERROR(VLOOKUP($E439,Monográficos!$C$2:$E$362,9,FALSE),0)=0,"",VLOOKUP($E439,Monográficos!$C$2:$E$362,9,FALSE))</f>
        <v/>
      </c>
      <c r="N439" s="3" t="str">
        <f>IF(IFERROR(VLOOKUP($E439,Monográficos!$C$2:$E$362,10,FALSE),0)=0,"",VLOOKUP($E439,Monográficos!$C$2:$E$362,10,FALSE))</f>
        <v/>
      </c>
      <c r="O439" s="3" t="str">
        <f>IF(IFERROR(VLOOKUP($E439,Monográficos!$C$2:$E$362,11,FALSE),0)=0,"",VLOOKUP($E439,Monográficos!$C$2:$E$362,11,FALSE))</f>
        <v/>
      </c>
    </row>
    <row r="440" spans="13:15" x14ac:dyDescent="0.25">
      <c r="M440" s="3" t="str">
        <f>IF(IFERROR(VLOOKUP($E440,Monográficos!$C$2:$E$362,9,FALSE),0)=0,"",VLOOKUP($E440,Monográficos!$C$2:$E$362,9,FALSE))</f>
        <v/>
      </c>
      <c r="N440" s="3" t="str">
        <f>IF(IFERROR(VLOOKUP($E440,Monográficos!$C$2:$E$362,10,FALSE),0)=0,"",VLOOKUP($E440,Monográficos!$C$2:$E$362,10,FALSE))</f>
        <v/>
      </c>
      <c r="O440" s="3" t="str">
        <f>IF(IFERROR(VLOOKUP($E440,Monográficos!$C$2:$E$362,11,FALSE),0)=0,"",VLOOKUP($E440,Monográficos!$C$2:$E$362,11,FALSE))</f>
        <v/>
      </c>
    </row>
    <row r="441" spans="13:15" x14ac:dyDescent="0.25">
      <c r="M441" s="3" t="str">
        <f>IF(IFERROR(VLOOKUP($E441,Monográficos!$C$2:$E$362,9,FALSE),0)=0,"",VLOOKUP($E441,Monográficos!$C$2:$E$362,9,FALSE))</f>
        <v/>
      </c>
      <c r="N441" s="3" t="str">
        <f>IF(IFERROR(VLOOKUP($E441,Monográficos!$C$2:$E$362,10,FALSE),0)=0,"",VLOOKUP($E441,Monográficos!$C$2:$E$362,10,FALSE))</f>
        <v/>
      </c>
      <c r="O441" s="3" t="str">
        <f>IF(IFERROR(VLOOKUP($E441,Monográficos!$C$2:$E$362,11,FALSE),0)=0,"",VLOOKUP($E441,Monográficos!$C$2:$E$362,11,FALSE))</f>
        <v/>
      </c>
    </row>
    <row r="442" spans="13:15" x14ac:dyDescent="0.25">
      <c r="M442" s="3" t="str">
        <f>IF(IFERROR(VLOOKUP($E442,Monográficos!$C$2:$E$362,9,FALSE),0)=0,"",VLOOKUP($E442,Monográficos!$C$2:$E$362,9,FALSE))</f>
        <v/>
      </c>
      <c r="N442" s="3" t="str">
        <f>IF(IFERROR(VLOOKUP($E442,Monográficos!$C$2:$E$362,10,FALSE),0)=0,"",VLOOKUP($E442,Monográficos!$C$2:$E$362,10,FALSE))</f>
        <v/>
      </c>
      <c r="O442" s="3" t="str">
        <f>IF(IFERROR(VLOOKUP($E442,Monográficos!$C$2:$E$362,11,FALSE),0)=0,"",VLOOKUP($E442,Monográficos!$C$2:$E$362,11,FALSE))</f>
        <v/>
      </c>
    </row>
    <row r="443" spans="13:15" x14ac:dyDescent="0.25">
      <c r="M443" s="3" t="str">
        <f>IF(IFERROR(VLOOKUP($E443,Monográficos!$C$2:$E$362,9,FALSE),0)=0,"",VLOOKUP($E443,Monográficos!$C$2:$E$362,9,FALSE))</f>
        <v/>
      </c>
      <c r="N443" s="3" t="str">
        <f>IF(IFERROR(VLOOKUP($E443,Monográficos!$C$2:$E$362,10,FALSE),0)=0,"",VLOOKUP($E443,Monográficos!$C$2:$E$362,10,FALSE))</f>
        <v/>
      </c>
      <c r="O443" s="3" t="str">
        <f>IF(IFERROR(VLOOKUP($E443,Monográficos!$C$2:$E$362,11,FALSE),0)=0,"",VLOOKUP($E443,Monográficos!$C$2:$E$362,11,FALSE))</f>
        <v/>
      </c>
    </row>
    <row r="444" spans="13:15" x14ac:dyDescent="0.25">
      <c r="M444" s="3" t="str">
        <f>IF(IFERROR(VLOOKUP($E444,Monográficos!$C$2:$E$362,9,FALSE),0)=0,"",VLOOKUP($E444,Monográficos!$C$2:$E$362,9,FALSE))</f>
        <v/>
      </c>
      <c r="N444" s="3" t="str">
        <f>IF(IFERROR(VLOOKUP($E444,Monográficos!$C$2:$E$362,10,FALSE),0)=0,"",VLOOKUP($E444,Monográficos!$C$2:$E$362,10,FALSE))</f>
        <v/>
      </c>
      <c r="O444" s="3" t="str">
        <f>IF(IFERROR(VLOOKUP($E444,Monográficos!$C$2:$E$362,11,FALSE),0)=0,"",VLOOKUP($E444,Monográficos!$C$2:$E$362,11,FALSE))</f>
        <v/>
      </c>
    </row>
    <row r="445" spans="13:15" x14ac:dyDescent="0.25">
      <c r="M445" s="3" t="str">
        <f>IF(IFERROR(VLOOKUP($E445,Monográficos!$C$2:$E$362,9,FALSE),0)=0,"",VLOOKUP($E445,Monográficos!$C$2:$E$362,9,FALSE))</f>
        <v/>
      </c>
      <c r="N445" s="3" t="str">
        <f>IF(IFERROR(VLOOKUP($E445,Monográficos!$C$2:$E$362,10,FALSE),0)=0,"",VLOOKUP($E445,Monográficos!$C$2:$E$362,10,FALSE))</f>
        <v/>
      </c>
      <c r="O445" s="3" t="str">
        <f>IF(IFERROR(VLOOKUP($E445,Monográficos!$C$2:$E$362,11,FALSE),0)=0,"",VLOOKUP($E445,Monográficos!$C$2:$E$362,11,FALSE))</f>
        <v/>
      </c>
    </row>
    <row r="446" spans="13:15" x14ac:dyDescent="0.25">
      <c r="M446" s="3" t="str">
        <f>IF(IFERROR(VLOOKUP($E446,Monográficos!$C$2:$E$362,9,FALSE),0)=0,"",VLOOKUP($E446,Monográficos!$C$2:$E$362,9,FALSE))</f>
        <v/>
      </c>
      <c r="N446" s="3" t="str">
        <f>IF(IFERROR(VLOOKUP($E446,Monográficos!$C$2:$E$362,10,FALSE),0)=0,"",VLOOKUP($E446,Monográficos!$C$2:$E$362,10,FALSE))</f>
        <v/>
      </c>
      <c r="O446" s="3" t="str">
        <f>IF(IFERROR(VLOOKUP($E446,Monográficos!$C$2:$E$362,11,FALSE),0)=0,"",VLOOKUP($E446,Monográficos!$C$2:$E$362,11,FALSE))</f>
        <v/>
      </c>
    </row>
    <row r="447" spans="13:15" x14ac:dyDescent="0.25">
      <c r="M447" s="3" t="str">
        <f>IF(IFERROR(VLOOKUP($E447,Monográficos!$C$2:$E$362,9,FALSE),0)=0,"",VLOOKUP($E447,Monográficos!$C$2:$E$362,9,FALSE))</f>
        <v/>
      </c>
      <c r="N447" s="3" t="str">
        <f>IF(IFERROR(VLOOKUP($E447,Monográficos!$C$2:$E$362,10,FALSE),0)=0,"",VLOOKUP($E447,Monográficos!$C$2:$E$362,10,FALSE))</f>
        <v/>
      </c>
      <c r="O447" s="3" t="str">
        <f>IF(IFERROR(VLOOKUP($E447,Monográficos!$C$2:$E$362,11,FALSE),0)=0,"",VLOOKUP($E447,Monográficos!$C$2:$E$362,11,FALSE))</f>
        <v/>
      </c>
    </row>
    <row r="448" spans="13:15" x14ac:dyDescent="0.25">
      <c r="M448" s="3" t="str">
        <f>IF(IFERROR(VLOOKUP($E448,Monográficos!$C$2:$E$362,9,FALSE),0)=0,"",VLOOKUP($E448,Monográficos!$C$2:$E$362,9,FALSE))</f>
        <v/>
      </c>
      <c r="N448" s="3" t="str">
        <f>IF(IFERROR(VLOOKUP($E448,Monográficos!$C$2:$E$362,10,FALSE),0)=0,"",VLOOKUP($E448,Monográficos!$C$2:$E$362,10,FALSE))</f>
        <v/>
      </c>
      <c r="O448" s="3" t="str">
        <f>IF(IFERROR(VLOOKUP($E448,Monográficos!$C$2:$E$362,11,FALSE),0)=0,"",VLOOKUP($E448,Monográficos!$C$2:$E$362,11,FALSE))</f>
        <v/>
      </c>
    </row>
    <row r="449" spans="13:15" x14ac:dyDescent="0.25">
      <c r="M449" s="3" t="str">
        <f>IF(IFERROR(VLOOKUP($E449,Monográficos!$C$2:$E$362,9,FALSE),0)=0,"",VLOOKUP($E449,Monográficos!$C$2:$E$362,9,FALSE))</f>
        <v/>
      </c>
      <c r="N449" s="3" t="str">
        <f>IF(IFERROR(VLOOKUP($E449,Monográficos!$C$2:$E$362,10,FALSE),0)=0,"",VLOOKUP($E449,Monográficos!$C$2:$E$362,10,FALSE))</f>
        <v/>
      </c>
      <c r="O449" s="3" t="str">
        <f>IF(IFERROR(VLOOKUP($E449,Monográficos!$C$2:$E$362,11,FALSE),0)=0,"",VLOOKUP($E449,Monográficos!$C$2:$E$362,11,FALSE))</f>
        <v/>
      </c>
    </row>
    <row r="450" spans="13:15" x14ac:dyDescent="0.25">
      <c r="M450" s="3" t="str">
        <f>IF(IFERROR(VLOOKUP($E450,Monográficos!$C$2:$E$362,9,FALSE),0)=0,"",VLOOKUP($E450,Monográficos!$C$2:$E$362,9,FALSE))</f>
        <v/>
      </c>
      <c r="N450" s="3" t="str">
        <f>IF(IFERROR(VLOOKUP($E450,Monográficos!$C$2:$E$362,10,FALSE),0)=0,"",VLOOKUP($E450,Monográficos!$C$2:$E$362,10,FALSE))</f>
        <v/>
      </c>
      <c r="O450" s="3" t="str">
        <f>IF(IFERROR(VLOOKUP($E450,Monográficos!$C$2:$E$362,11,FALSE),0)=0,"",VLOOKUP($E450,Monográficos!$C$2:$E$362,11,FALSE))</f>
        <v/>
      </c>
    </row>
    <row r="451" spans="13:15" x14ac:dyDescent="0.25">
      <c r="M451" s="3" t="str">
        <f>IF(IFERROR(VLOOKUP($E451,Monográficos!$C$2:$E$362,9,FALSE),0)=0,"",VLOOKUP($E451,Monográficos!$C$2:$E$362,9,FALSE))</f>
        <v/>
      </c>
      <c r="N451" s="3" t="str">
        <f>IF(IFERROR(VLOOKUP($E451,Monográficos!$C$2:$E$362,10,FALSE),0)=0,"",VLOOKUP($E451,Monográficos!$C$2:$E$362,10,FALSE))</f>
        <v/>
      </c>
      <c r="O451" s="3" t="str">
        <f>IF(IFERROR(VLOOKUP($E451,Monográficos!$C$2:$E$362,11,FALSE),0)=0,"",VLOOKUP($E451,Monográficos!$C$2:$E$362,11,FALSE))</f>
        <v/>
      </c>
    </row>
    <row r="452" spans="13:15" x14ac:dyDescent="0.25">
      <c r="M452" s="3" t="str">
        <f>IF(IFERROR(VLOOKUP($E452,Monográficos!$C$2:$E$362,9,FALSE),0)=0,"",VLOOKUP($E452,Monográficos!$C$2:$E$362,9,FALSE))</f>
        <v/>
      </c>
      <c r="N452" s="3" t="str">
        <f>IF(IFERROR(VLOOKUP($E452,Monográficos!$C$2:$E$362,10,FALSE),0)=0,"",VLOOKUP($E452,Monográficos!$C$2:$E$362,10,FALSE))</f>
        <v/>
      </c>
      <c r="O452" s="3" t="str">
        <f>IF(IFERROR(VLOOKUP($E452,Monográficos!$C$2:$E$362,11,FALSE),0)=0,"",VLOOKUP($E452,Monográficos!$C$2:$E$362,11,FALSE))</f>
        <v/>
      </c>
    </row>
    <row r="453" spans="13:15" x14ac:dyDescent="0.25">
      <c r="M453" s="3" t="str">
        <f>IF(IFERROR(VLOOKUP($E453,Monográficos!$C$2:$E$362,9,FALSE),0)=0,"",VLOOKUP($E453,Monográficos!$C$2:$E$362,9,FALSE))</f>
        <v/>
      </c>
      <c r="N453" s="3" t="str">
        <f>IF(IFERROR(VLOOKUP($E453,Monográficos!$C$2:$E$362,10,FALSE),0)=0,"",VLOOKUP($E453,Monográficos!$C$2:$E$362,10,FALSE))</f>
        <v/>
      </c>
      <c r="O453" s="3" t="str">
        <f>IF(IFERROR(VLOOKUP($E453,Monográficos!$C$2:$E$362,11,FALSE),0)=0,"",VLOOKUP($E453,Monográficos!$C$2:$E$362,11,FALSE))</f>
        <v/>
      </c>
    </row>
    <row r="454" spans="13:15" x14ac:dyDescent="0.25">
      <c r="M454" s="3" t="str">
        <f>IF(IFERROR(VLOOKUP($E454,Monográficos!$C$2:$E$362,9,FALSE),0)=0,"",VLOOKUP($E454,Monográficos!$C$2:$E$362,9,FALSE))</f>
        <v/>
      </c>
      <c r="N454" s="3" t="str">
        <f>IF(IFERROR(VLOOKUP($E454,Monográficos!$C$2:$E$362,10,FALSE),0)=0,"",VLOOKUP($E454,Monográficos!$C$2:$E$362,10,FALSE))</f>
        <v/>
      </c>
      <c r="O454" s="3" t="str">
        <f>IF(IFERROR(VLOOKUP($E454,Monográficos!$C$2:$E$362,11,FALSE),0)=0,"",VLOOKUP($E454,Monográficos!$C$2:$E$362,11,FALSE))</f>
        <v/>
      </c>
    </row>
    <row r="455" spans="13:15" x14ac:dyDescent="0.25">
      <c r="M455" s="3" t="str">
        <f>IF(IFERROR(VLOOKUP($E455,Monográficos!$C$2:$E$362,9,FALSE),0)=0,"",VLOOKUP($E455,Monográficos!$C$2:$E$362,9,FALSE))</f>
        <v/>
      </c>
      <c r="N455" s="3" t="str">
        <f>IF(IFERROR(VLOOKUP($E455,Monográficos!$C$2:$E$362,10,FALSE),0)=0,"",VLOOKUP($E455,Monográficos!$C$2:$E$362,10,FALSE))</f>
        <v/>
      </c>
      <c r="O455" s="3" t="str">
        <f>IF(IFERROR(VLOOKUP($E455,Monográficos!$C$2:$E$362,11,FALSE),0)=0,"",VLOOKUP($E455,Monográficos!$C$2:$E$362,11,FALSE))</f>
        <v/>
      </c>
    </row>
    <row r="456" spans="13:15" x14ac:dyDescent="0.25">
      <c r="M456" s="3" t="str">
        <f>IF(IFERROR(VLOOKUP($E456,Monográficos!$C$2:$E$362,9,FALSE),0)=0,"",VLOOKUP($E456,Monográficos!$C$2:$E$362,9,FALSE))</f>
        <v/>
      </c>
      <c r="N456" s="3" t="str">
        <f>IF(IFERROR(VLOOKUP($E456,Monográficos!$C$2:$E$362,10,FALSE),0)=0,"",VLOOKUP($E456,Monográficos!$C$2:$E$362,10,FALSE))</f>
        <v/>
      </c>
      <c r="O456" s="3" t="str">
        <f>IF(IFERROR(VLOOKUP($E456,Monográficos!$C$2:$E$362,11,FALSE),0)=0,"",VLOOKUP($E456,Monográficos!$C$2:$E$362,11,FALSE))</f>
        <v/>
      </c>
    </row>
    <row r="457" spans="13:15" x14ac:dyDescent="0.25">
      <c r="M457" s="3" t="str">
        <f>IF(IFERROR(VLOOKUP($E457,Monográficos!$C$2:$E$362,9,FALSE),0)=0,"",VLOOKUP($E457,Monográficos!$C$2:$E$362,9,FALSE))</f>
        <v/>
      </c>
      <c r="N457" s="3" t="str">
        <f>IF(IFERROR(VLOOKUP($E457,Monográficos!$C$2:$E$362,10,FALSE),0)=0,"",VLOOKUP($E457,Monográficos!$C$2:$E$362,10,FALSE))</f>
        <v/>
      </c>
      <c r="O457" s="3" t="str">
        <f>IF(IFERROR(VLOOKUP($E457,Monográficos!$C$2:$E$362,11,FALSE),0)=0,"",VLOOKUP($E457,Monográficos!$C$2:$E$362,11,FALSE))</f>
        <v/>
      </c>
    </row>
    <row r="458" spans="13:15" x14ac:dyDescent="0.25">
      <c r="M458" s="3" t="str">
        <f>IF(IFERROR(VLOOKUP($E458,Monográficos!$C$2:$E$362,9,FALSE),0)=0,"",VLOOKUP($E458,Monográficos!$C$2:$E$362,9,FALSE))</f>
        <v/>
      </c>
      <c r="N458" s="3" t="str">
        <f>IF(IFERROR(VLOOKUP($E458,Monográficos!$C$2:$E$362,10,FALSE),0)=0,"",VLOOKUP($E458,Monográficos!$C$2:$E$362,10,FALSE))</f>
        <v/>
      </c>
      <c r="O458" s="3" t="str">
        <f>IF(IFERROR(VLOOKUP($E458,Monográficos!$C$2:$E$362,11,FALSE),0)=0,"",VLOOKUP($E458,Monográficos!$C$2:$E$362,11,FALSE))</f>
        <v/>
      </c>
    </row>
    <row r="459" spans="13:15" x14ac:dyDescent="0.25">
      <c r="M459" s="3" t="str">
        <f>IF(IFERROR(VLOOKUP($E459,Monográficos!$C$2:$E$362,9,FALSE),0)=0,"",VLOOKUP($E459,Monográficos!$C$2:$E$362,9,FALSE))</f>
        <v/>
      </c>
      <c r="N459" s="3" t="str">
        <f>IF(IFERROR(VLOOKUP($E459,Monográficos!$C$2:$E$362,10,FALSE),0)=0,"",VLOOKUP($E459,Monográficos!$C$2:$E$362,10,FALSE))</f>
        <v/>
      </c>
      <c r="O459" s="3" t="str">
        <f>IF(IFERROR(VLOOKUP($E459,Monográficos!$C$2:$E$362,11,FALSE),0)=0,"",VLOOKUP($E459,Monográficos!$C$2:$E$362,11,FALSE))</f>
        <v/>
      </c>
    </row>
    <row r="460" spans="13:15" x14ac:dyDescent="0.25">
      <c r="M460" s="3" t="str">
        <f>IF(IFERROR(VLOOKUP($E460,Monográficos!$C$2:$E$362,9,FALSE),0)=0,"",VLOOKUP($E460,Monográficos!$C$2:$E$362,9,FALSE))</f>
        <v/>
      </c>
      <c r="N460" s="3" t="str">
        <f>IF(IFERROR(VLOOKUP($E460,Monográficos!$C$2:$E$362,10,FALSE),0)=0,"",VLOOKUP($E460,Monográficos!$C$2:$E$362,10,FALSE))</f>
        <v/>
      </c>
      <c r="O460" s="3" t="str">
        <f>IF(IFERROR(VLOOKUP($E460,Monográficos!$C$2:$E$362,11,FALSE),0)=0,"",VLOOKUP($E460,Monográficos!$C$2:$E$362,11,FALSE))</f>
        <v/>
      </c>
    </row>
    <row r="461" spans="13:15" x14ac:dyDescent="0.25">
      <c r="M461" s="3" t="str">
        <f>IF(IFERROR(VLOOKUP($E461,Monográficos!$C$2:$E$362,9,FALSE),0)=0,"",VLOOKUP($E461,Monográficos!$C$2:$E$362,9,FALSE))</f>
        <v/>
      </c>
      <c r="N461" s="3" t="str">
        <f>IF(IFERROR(VLOOKUP($E461,Monográficos!$C$2:$E$362,10,FALSE),0)=0,"",VLOOKUP($E461,Monográficos!$C$2:$E$362,10,FALSE))</f>
        <v/>
      </c>
      <c r="O461" s="3" t="str">
        <f>IF(IFERROR(VLOOKUP($E461,Monográficos!$C$2:$E$362,11,FALSE),0)=0,"",VLOOKUP($E461,Monográficos!$C$2:$E$362,11,FALSE))</f>
        <v/>
      </c>
    </row>
    <row r="462" spans="13:15" x14ac:dyDescent="0.25">
      <c r="M462" s="3" t="str">
        <f>IF(IFERROR(VLOOKUP($E462,Monográficos!$C$2:$E$362,9,FALSE),0)=0,"",VLOOKUP($E462,Monográficos!$C$2:$E$362,9,FALSE))</f>
        <v/>
      </c>
      <c r="N462" s="3" t="str">
        <f>IF(IFERROR(VLOOKUP($E462,Monográficos!$C$2:$E$362,10,FALSE),0)=0,"",VLOOKUP($E462,Monográficos!$C$2:$E$362,10,FALSE))</f>
        <v/>
      </c>
      <c r="O462" s="3" t="str">
        <f>IF(IFERROR(VLOOKUP($E462,Monográficos!$C$2:$E$362,11,FALSE),0)=0,"",VLOOKUP($E462,Monográficos!$C$2:$E$362,11,FALSE))</f>
        <v/>
      </c>
    </row>
    <row r="463" spans="13:15" x14ac:dyDescent="0.25">
      <c r="M463" s="3" t="str">
        <f>IF(IFERROR(VLOOKUP($E463,Monográficos!$C$2:$E$362,9,FALSE),0)=0,"",VLOOKUP($E463,Monográficos!$C$2:$E$362,9,FALSE))</f>
        <v/>
      </c>
      <c r="N463" s="3" t="str">
        <f>IF(IFERROR(VLOOKUP($E463,Monográficos!$C$2:$E$362,10,FALSE),0)=0,"",VLOOKUP($E463,Monográficos!$C$2:$E$362,10,FALSE))</f>
        <v/>
      </c>
      <c r="O463" s="3" t="str">
        <f>IF(IFERROR(VLOOKUP($E463,Monográficos!$C$2:$E$362,11,FALSE),0)=0,"",VLOOKUP($E463,Monográficos!$C$2:$E$362,11,FALSE))</f>
        <v/>
      </c>
    </row>
    <row r="464" spans="13:15" x14ac:dyDescent="0.25">
      <c r="M464" s="3" t="str">
        <f>IF(IFERROR(VLOOKUP($E464,Monográficos!$C$2:$E$362,9,FALSE),0)=0,"",VLOOKUP($E464,Monográficos!$C$2:$E$362,9,FALSE))</f>
        <v/>
      </c>
      <c r="N464" s="3" t="str">
        <f>IF(IFERROR(VLOOKUP($E464,Monográficos!$C$2:$E$362,10,FALSE),0)=0,"",VLOOKUP($E464,Monográficos!$C$2:$E$362,10,FALSE))</f>
        <v/>
      </c>
      <c r="O464" s="3" t="str">
        <f>IF(IFERROR(VLOOKUP($E464,Monográficos!$C$2:$E$362,11,FALSE),0)=0,"",VLOOKUP($E464,Monográficos!$C$2:$E$362,11,FALSE))</f>
        <v/>
      </c>
    </row>
    <row r="465" spans="13:15" x14ac:dyDescent="0.25">
      <c r="M465" s="3" t="str">
        <f>IF(IFERROR(VLOOKUP($E465,Monográficos!$C$2:$E$362,9,FALSE),0)=0,"",VLOOKUP($E465,Monográficos!$C$2:$E$362,9,FALSE))</f>
        <v/>
      </c>
      <c r="N465" s="3" t="str">
        <f>IF(IFERROR(VLOOKUP($E465,Monográficos!$C$2:$E$362,10,FALSE),0)=0,"",VLOOKUP($E465,Monográficos!$C$2:$E$362,10,FALSE))</f>
        <v/>
      </c>
      <c r="O465" s="3" t="str">
        <f>IF(IFERROR(VLOOKUP($E465,Monográficos!$C$2:$E$362,11,FALSE),0)=0,"",VLOOKUP($E465,Monográficos!$C$2:$E$362,11,FALSE))</f>
        <v/>
      </c>
    </row>
    <row r="466" spans="13:15" x14ac:dyDescent="0.25">
      <c r="M466" s="3" t="str">
        <f>IF(IFERROR(VLOOKUP($E466,Monográficos!$C$2:$E$362,9,FALSE),0)=0,"",VLOOKUP($E466,Monográficos!$C$2:$E$362,9,FALSE))</f>
        <v/>
      </c>
      <c r="N466" s="3" t="str">
        <f>IF(IFERROR(VLOOKUP($E466,Monográficos!$C$2:$E$362,10,FALSE),0)=0,"",VLOOKUP($E466,Monográficos!$C$2:$E$362,10,FALSE))</f>
        <v/>
      </c>
      <c r="O466" s="3" t="str">
        <f>IF(IFERROR(VLOOKUP($E466,Monográficos!$C$2:$E$362,11,FALSE),0)=0,"",VLOOKUP($E466,Monográficos!$C$2:$E$362,11,FALSE))</f>
        <v/>
      </c>
    </row>
    <row r="467" spans="13:15" x14ac:dyDescent="0.25">
      <c r="M467" s="3" t="str">
        <f>IF(IFERROR(VLOOKUP($E467,Monográficos!$C$2:$E$362,9,FALSE),0)=0,"",VLOOKUP($E467,Monográficos!$C$2:$E$362,9,FALSE))</f>
        <v/>
      </c>
      <c r="N467" s="3" t="str">
        <f>IF(IFERROR(VLOOKUP($E467,Monográficos!$C$2:$E$362,10,FALSE),0)=0,"",VLOOKUP($E467,Monográficos!$C$2:$E$362,10,FALSE))</f>
        <v/>
      </c>
      <c r="O467" s="3" t="str">
        <f>IF(IFERROR(VLOOKUP($E467,Monográficos!$C$2:$E$362,11,FALSE),0)=0,"",VLOOKUP($E467,Monográficos!$C$2:$E$362,11,FALSE))</f>
        <v/>
      </c>
    </row>
    <row r="468" spans="13:15" x14ac:dyDescent="0.25">
      <c r="M468" s="3" t="str">
        <f>IF(IFERROR(VLOOKUP($E468,Monográficos!$C$2:$E$362,9,FALSE),0)=0,"",VLOOKUP($E468,Monográficos!$C$2:$E$362,9,FALSE))</f>
        <v/>
      </c>
      <c r="N468" s="3" t="str">
        <f>IF(IFERROR(VLOOKUP($E468,Monográficos!$C$2:$E$362,10,FALSE),0)=0,"",VLOOKUP($E468,Monográficos!$C$2:$E$362,10,FALSE))</f>
        <v/>
      </c>
      <c r="O468" s="3" t="str">
        <f>IF(IFERROR(VLOOKUP($E468,Monográficos!$C$2:$E$362,11,FALSE),0)=0,"",VLOOKUP($E468,Monográficos!$C$2:$E$362,11,FALSE))</f>
        <v/>
      </c>
    </row>
    <row r="469" spans="13:15" x14ac:dyDescent="0.25">
      <c r="M469" s="3" t="str">
        <f>IF(IFERROR(VLOOKUP($E469,Monográficos!$C$2:$E$362,9,FALSE),0)=0,"",VLOOKUP($E469,Monográficos!$C$2:$E$362,9,FALSE))</f>
        <v/>
      </c>
      <c r="N469" s="3" t="str">
        <f>IF(IFERROR(VLOOKUP($E469,Monográficos!$C$2:$E$362,10,FALSE),0)=0,"",VLOOKUP($E469,Monográficos!$C$2:$E$362,10,FALSE))</f>
        <v/>
      </c>
      <c r="O469" s="3" t="str">
        <f>IF(IFERROR(VLOOKUP($E469,Monográficos!$C$2:$E$362,11,FALSE),0)=0,"",VLOOKUP($E469,Monográficos!$C$2:$E$362,11,FALSE))</f>
        <v/>
      </c>
    </row>
    <row r="470" spans="13:15" x14ac:dyDescent="0.25">
      <c r="M470" s="3" t="str">
        <f>IF(IFERROR(VLOOKUP($E470,Monográficos!$C$2:$E$362,9,FALSE),0)=0,"",VLOOKUP($E470,Monográficos!$C$2:$E$362,9,FALSE))</f>
        <v/>
      </c>
      <c r="N470" s="3" t="str">
        <f>IF(IFERROR(VLOOKUP($E470,Monográficos!$C$2:$E$362,10,FALSE),0)=0,"",VLOOKUP($E470,Monográficos!$C$2:$E$362,10,FALSE))</f>
        <v/>
      </c>
      <c r="O470" s="3" t="str">
        <f>IF(IFERROR(VLOOKUP($E470,Monográficos!$C$2:$E$362,11,FALSE),0)=0,"",VLOOKUP($E470,Monográficos!$C$2:$E$362,11,FALSE))</f>
        <v/>
      </c>
    </row>
    <row r="471" spans="13:15" x14ac:dyDescent="0.25">
      <c r="M471" s="3" t="str">
        <f>IF(IFERROR(VLOOKUP($E471,Monográficos!$C$2:$E$362,9,FALSE),0)=0,"",VLOOKUP($E471,Monográficos!$C$2:$E$362,9,FALSE))</f>
        <v/>
      </c>
      <c r="N471" s="3" t="str">
        <f>IF(IFERROR(VLOOKUP($E471,Monográficos!$C$2:$E$362,10,FALSE),0)=0,"",VLOOKUP($E471,Monográficos!$C$2:$E$362,10,FALSE))</f>
        <v/>
      </c>
      <c r="O471" s="3" t="str">
        <f>IF(IFERROR(VLOOKUP($E471,Monográficos!$C$2:$E$362,11,FALSE),0)=0,"",VLOOKUP($E471,Monográficos!$C$2:$E$362,11,FALSE))</f>
        <v/>
      </c>
    </row>
    <row r="472" spans="13:15" x14ac:dyDescent="0.25">
      <c r="M472" s="3" t="str">
        <f>IF(IFERROR(VLOOKUP($E472,Monográficos!$C$2:$E$362,9,FALSE),0)=0,"",VLOOKUP($E472,Monográficos!$C$2:$E$362,9,FALSE))</f>
        <v/>
      </c>
      <c r="N472" s="3" t="str">
        <f>IF(IFERROR(VLOOKUP($E472,Monográficos!$C$2:$E$362,10,FALSE),0)=0,"",VLOOKUP($E472,Monográficos!$C$2:$E$362,10,FALSE))</f>
        <v/>
      </c>
      <c r="O472" s="3" t="str">
        <f>IF(IFERROR(VLOOKUP($E472,Monográficos!$C$2:$E$362,11,FALSE),0)=0,"",VLOOKUP($E472,Monográficos!$C$2:$E$362,11,FALSE))</f>
        <v/>
      </c>
    </row>
    <row r="473" spans="13:15" x14ac:dyDescent="0.25">
      <c r="M473" s="3" t="str">
        <f>IF(IFERROR(VLOOKUP($E473,Monográficos!$C$2:$E$362,9,FALSE),0)=0,"",VLOOKUP($E473,Monográficos!$C$2:$E$362,9,FALSE))</f>
        <v/>
      </c>
      <c r="N473" s="3" t="str">
        <f>IF(IFERROR(VLOOKUP($E473,Monográficos!$C$2:$E$362,10,FALSE),0)=0,"",VLOOKUP($E473,Monográficos!$C$2:$E$362,10,FALSE))</f>
        <v/>
      </c>
      <c r="O473" s="3" t="str">
        <f>IF(IFERROR(VLOOKUP($E473,Monográficos!$C$2:$E$362,11,FALSE),0)=0,"",VLOOKUP($E473,Monográficos!$C$2:$E$362,11,FALSE))</f>
        <v/>
      </c>
    </row>
    <row r="474" spans="13:15" x14ac:dyDescent="0.25">
      <c r="M474" s="3" t="str">
        <f>IF(IFERROR(VLOOKUP($E474,Monográficos!$C$2:$E$362,9,FALSE),0)=0,"",VLOOKUP($E474,Monográficos!$C$2:$E$362,9,FALSE))</f>
        <v/>
      </c>
      <c r="N474" s="3" t="str">
        <f>IF(IFERROR(VLOOKUP($E474,Monográficos!$C$2:$E$362,10,FALSE),0)=0,"",VLOOKUP($E474,Monográficos!$C$2:$E$362,10,FALSE))</f>
        <v/>
      </c>
      <c r="O474" s="3" t="str">
        <f>IF(IFERROR(VLOOKUP($E474,Monográficos!$C$2:$E$362,11,FALSE),0)=0,"",VLOOKUP($E474,Monográficos!$C$2:$E$362,11,FALSE))</f>
        <v/>
      </c>
    </row>
    <row r="475" spans="13:15" x14ac:dyDescent="0.25">
      <c r="M475" s="3" t="str">
        <f>IF(IFERROR(VLOOKUP($E475,Monográficos!$C$2:$E$362,9,FALSE),0)=0,"",VLOOKUP($E475,Monográficos!$C$2:$E$362,9,FALSE))</f>
        <v/>
      </c>
      <c r="N475" s="3" t="str">
        <f>IF(IFERROR(VLOOKUP($E475,Monográficos!$C$2:$E$362,10,FALSE),0)=0,"",VLOOKUP($E475,Monográficos!$C$2:$E$362,10,FALSE))</f>
        <v/>
      </c>
      <c r="O475" s="3" t="str">
        <f>IF(IFERROR(VLOOKUP($E475,Monográficos!$C$2:$E$362,11,FALSE),0)=0,"",VLOOKUP($E475,Monográficos!$C$2:$E$362,11,FALSE))</f>
        <v/>
      </c>
    </row>
    <row r="476" spans="13:15" x14ac:dyDescent="0.25">
      <c r="M476" s="3" t="str">
        <f>IF(IFERROR(VLOOKUP($E476,Monográficos!$C$2:$E$362,9,FALSE),0)=0,"",VLOOKUP($E476,Monográficos!$C$2:$E$362,9,FALSE))</f>
        <v/>
      </c>
      <c r="N476" s="3" t="str">
        <f>IF(IFERROR(VLOOKUP($E476,Monográficos!$C$2:$E$362,10,FALSE),0)=0,"",VLOOKUP($E476,Monográficos!$C$2:$E$362,10,FALSE))</f>
        <v/>
      </c>
      <c r="O476" s="3" t="str">
        <f>IF(IFERROR(VLOOKUP($E476,Monográficos!$C$2:$E$362,11,FALSE),0)=0,"",VLOOKUP($E476,Monográficos!$C$2:$E$362,11,FALSE))</f>
        <v/>
      </c>
    </row>
    <row r="477" spans="13:15" x14ac:dyDescent="0.25">
      <c r="M477" s="3" t="str">
        <f>IF(IFERROR(VLOOKUP($E477,Monográficos!$C$2:$E$362,9,FALSE),0)=0,"",VLOOKUP($E477,Monográficos!$C$2:$E$362,9,FALSE))</f>
        <v/>
      </c>
      <c r="N477" s="3" t="str">
        <f>IF(IFERROR(VLOOKUP($E477,Monográficos!$C$2:$E$362,10,FALSE),0)=0,"",VLOOKUP($E477,Monográficos!$C$2:$E$362,10,FALSE))</f>
        <v/>
      </c>
      <c r="O477" s="3" t="str">
        <f>IF(IFERROR(VLOOKUP($E477,Monográficos!$C$2:$E$362,11,FALSE),0)=0,"",VLOOKUP($E477,Monográficos!$C$2:$E$362,11,FALSE))</f>
        <v/>
      </c>
    </row>
    <row r="478" spans="13:15" x14ac:dyDescent="0.25">
      <c r="M478" s="3" t="str">
        <f>IF(IFERROR(VLOOKUP($E478,Monográficos!$C$2:$E$362,9,FALSE),0)=0,"",VLOOKUP($E478,Monográficos!$C$2:$E$362,9,FALSE))</f>
        <v/>
      </c>
      <c r="N478" s="3" t="str">
        <f>IF(IFERROR(VLOOKUP($E478,Monográficos!$C$2:$E$362,10,FALSE),0)=0,"",VLOOKUP($E478,Monográficos!$C$2:$E$362,10,FALSE))</f>
        <v/>
      </c>
      <c r="O478" s="3" t="str">
        <f>IF(IFERROR(VLOOKUP($E478,Monográficos!$C$2:$E$362,11,FALSE),0)=0,"",VLOOKUP($E478,Monográficos!$C$2:$E$362,11,FALSE))</f>
        <v/>
      </c>
    </row>
    <row r="479" spans="13:15" x14ac:dyDescent="0.25">
      <c r="M479" s="3" t="str">
        <f>IF(IFERROR(VLOOKUP($E479,Monográficos!$C$2:$E$362,9,FALSE),0)=0,"",VLOOKUP($E479,Monográficos!$C$2:$E$362,9,FALSE))</f>
        <v/>
      </c>
      <c r="N479" s="3" t="str">
        <f>IF(IFERROR(VLOOKUP($E479,Monográficos!$C$2:$E$362,10,FALSE),0)=0,"",VLOOKUP($E479,Monográficos!$C$2:$E$362,10,FALSE))</f>
        <v/>
      </c>
      <c r="O479" s="3" t="str">
        <f>IF(IFERROR(VLOOKUP($E479,Monográficos!$C$2:$E$362,11,FALSE),0)=0,"",VLOOKUP($E479,Monográficos!$C$2:$E$362,11,FALSE))</f>
        <v/>
      </c>
    </row>
    <row r="480" spans="13:15" x14ac:dyDescent="0.25">
      <c r="M480" s="3" t="str">
        <f>IF(IFERROR(VLOOKUP($E480,Monográficos!$C$2:$E$362,9,FALSE),0)=0,"",VLOOKUP($E480,Monográficos!$C$2:$E$362,9,FALSE))</f>
        <v/>
      </c>
      <c r="N480" s="3" t="str">
        <f>IF(IFERROR(VLOOKUP($E480,Monográficos!$C$2:$E$362,10,FALSE),0)=0,"",VLOOKUP($E480,Monográficos!$C$2:$E$362,10,FALSE))</f>
        <v/>
      </c>
      <c r="O480" s="3" t="str">
        <f>IF(IFERROR(VLOOKUP($E480,Monográficos!$C$2:$E$362,11,FALSE),0)=0,"",VLOOKUP($E480,Monográficos!$C$2:$E$362,11,FALSE))</f>
        <v/>
      </c>
    </row>
    <row r="481" spans="13:15" x14ac:dyDescent="0.25">
      <c r="M481" s="3" t="str">
        <f>IF(IFERROR(VLOOKUP($E481,Monográficos!$C$2:$E$362,9,FALSE),0)=0,"",VLOOKUP($E481,Monográficos!$C$2:$E$362,9,FALSE))</f>
        <v/>
      </c>
      <c r="N481" s="3" t="str">
        <f>IF(IFERROR(VLOOKUP($E481,Monográficos!$C$2:$E$362,10,FALSE),0)=0,"",VLOOKUP($E481,Monográficos!$C$2:$E$362,10,FALSE))</f>
        <v/>
      </c>
      <c r="O481" s="3" t="str">
        <f>IF(IFERROR(VLOOKUP($E481,Monográficos!$C$2:$E$362,11,FALSE),0)=0,"",VLOOKUP($E481,Monográficos!$C$2:$E$362,11,FALSE))</f>
        <v/>
      </c>
    </row>
    <row r="482" spans="13:15" x14ac:dyDescent="0.25">
      <c r="M482" s="3" t="str">
        <f>IF(IFERROR(VLOOKUP($E482,Monográficos!$C$2:$E$362,9,FALSE),0)=0,"",VLOOKUP($E482,Monográficos!$C$2:$E$362,9,FALSE))</f>
        <v/>
      </c>
      <c r="N482" s="3" t="str">
        <f>IF(IFERROR(VLOOKUP($E482,Monográficos!$C$2:$E$362,10,FALSE),0)=0,"",VLOOKUP($E482,Monográficos!$C$2:$E$362,10,FALSE))</f>
        <v/>
      </c>
      <c r="O482" s="3" t="str">
        <f>IF(IFERROR(VLOOKUP($E482,Monográficos!$C$2:$E$362,11,FALSE),0)=0,"",VLOOKUP($E482,Monográficos!$C$2:$E$362,11,FALSE))</f>
        <v/>
      </c>
    </row>
    <row r="483" spans="13:15" x14ac:dyDescent="0.25">
      <c r="M483" s="3" t="str">
        <f>IF(IFERROR(VLOOKUP($E483,Monográficos!$C$2:$E$362,9,FALSE),0)=0,"",VLOOKUP($E483,Monográficos!$C$2:$E$362,9,FALSE))</f>
        <v/>
      </c>
      <c r="N483" s="3" t="str">
        <f>IF(IFERROR(VLOOKUP($E483,Monográficos!$C$2:$E$362,10,FALSE),0)=0,"",VLOOKUP($E483,Monográficos!$C$2:$E$362,10,FALSE))</f>
        <v/>
      </c>
      <c r="O483" s="3" t="str">
        <f>IF(IFERROR(VLOOKUP($E483,Monográficos!$C$2:$E$362,11,FALSE),0)=0,"",VLOOKUP($E483,Monográficos!$C$2:$E$362,11,FALSE))</f>
        <v/>
      </c>
    </row>
    <row r="484" spans="13:15" x14ac:dyDescent="0.25">
      <c r="M484" s="3" t="str">
        <f>IF(IFERROR(VLOOKUP($E484,Monográficos!$C$2:$E$362,9,FALSE),0)=0,"",VLOOKUP($E484,Monográficos!$C$2:$E$362,9,FALSE))</f>
        <v/>
      </c>
      <c r="N484" s="3" t="str">
        <f>IF(IFERROR(VLOOKUP($E484,Monográficos!$C$2:$E$362,10,FALSE),0)=0,"",VLOOKUP($E484,Monográficos!$C$2:$E$362,10,FALSE))</f>
        <v/>
      </c>
      <c r="O484" s="3" t="str">
        <f>IF(IFERROR(VLOOKUP($E484,Monográficos!$C$2:$E$362,11,FALSE),0)=0,"",VLOOKUP($E484,Monográficos!$C$2:$E$362,11,FALSE))</f>
        <v/>
      </c>
    </row>
    <row r="485" spans="13:15" x14ac:dyDescent="0.25">
      <c r="M485" s="3" t="str">
        <f>IF(IFERROR(VLOOKUP($E485,Monográficos!$C$2:$E$362,9,FALSE),0)=0,"",VLOOKUP($E485,Monográficos!$C$2:$E$362,9,FALSE))</f>
        <v/>
      </c>
      <c r="N485" s="3" t="str">
        <f>IF(IFERROR(VLOOKUP($E485,Monográficos!$C$2:$E$362,10,FALSE),0)=0,"",VLOOKUP($E485,Monográficos!$C$2:$E$362,10,FALSE))</f>
        <v/>
      </c>
      <c r="O485" s="3" t="str">
        <f>IF(IFERROR(VLOOKUP($E485,Monográficos!$C$2:$E$362,11,FALSE),0)=0,"",VLOOKUP($E485,Monográficos!$C$2:$E$362,11,FALSE))</f>
        <v/>
      </c>
    </row>
    <row r="486" spans="13:15" x14ac:dyDescent="0.25">
      <c r="M486" s="3" t="str">
        <f>IF(IFERROR(VLOOKUP($E486,Monográficos!$C$2:$E$362,9,FALSE),0)=0,"",VLOOKUP($E486,Monográficos!$C$2:$E$362,9,FALSE))</f>
        <v/>
      </c>
      <c r="N486" s="3" t="str">
        <f>IF(IFERROR(VLOOKUP($E486,Monográficos!$C$2:$E$362,10,FALSE),0)=0,"",VLOOKUP($E486,Monográficos!$C$2:$E$362,10,FALSE))</f>
        <v/>
      </c>
      <c r="O486" s="3" t="str">
        <f>IF(IFERROR(VLOOKUP($E486,Monográficos!$C$2:$E$362,11,FALSE),0)=0,"",VLOOKUP($E486,Monográficos!$C$2:$E$362,11,FALSE))</f>
        <v/>
      </c>
    </row>
    <row r="487" spans="13:15" x14ac:dyDescent="0.25">
      <c r="M487" s="3" t="str">
        <f>IF(IFERROR(VLOOKUP($E487,Monográficos!$C$2:$E$362,9,FALSE),0)=0,"",VLOOKUP($E487,Monográficos!$C$2:$E$362,9,FALSE))</f>
        <v/>
      </c>
      <c r="N487" s="3" t="str">
        <f>IF(IFERROR(VLOOKUP($E487,Monográficos!$C$2:$E$362,10,FALSE),0)=0,"",VLOOKUP($E487,Monográficos!$C$2:$E$362,10,FALSE))</f>
        <v/>
      </c>
      <c r="O487" s="3" t="str">
        <f>IF(IFERROR(VLOOKUP($E487,Monográficos!$C$2:$E$362,11,FALSE),0)=0,"",VLOOKUP($E487,Monográficos!$C$2:$E$362,11,FALSE))</f>
        <v/>
      </c>
    </row>
    <row r="488" spans="13:15" x14ac:dyDescent="0.25">
      <c r="M488" s="3" t="str">
        <f>IF(IFERROR(VLOOKUP($E488,Monográficos!$C$2:$E$362,9,FALSE),0)=0,"",VLOOKUP($E488,Monográficos!$C$2:$E$362,9,FALSE))</f>
        <v/>
      </c>
      <c r="N488" s="3" t="str">
        <f>IF(IFERROR(VLOOKUP($E488,Monográficos!$C$2:$E$362,10,FALSE),0)=0,"",VLOOKUP($E488,Monográficos!$C$2:$E$362,10,FALSE))</f>
        <v/>
      </c>
      <c r="O488" s="3" t="str">
        <f>IF(IFERROR(VLOOKUP($E488,Monográficos!$C$2:$E$362,11,FALSE),0)=0,"",VLOOKUP($E488,Monográficos!$C$2:$E$362,11,FALSE))</f>
        <v/>
      </c>
    </row>
    <row r="489" spans="13:15" x14ac:dyDescent="0.25">
      <c r="M489" s="3" t="str">
        <f>IF(IFERROR(VLOOKUP($E489,Monográficos!$C$2:$E$362,9,FALSE),0)=0,"",VLOOKUP($E489,Monográficos!$C$2:$E$362,9,FALSE))</f>
        <v/>
      </c>
      <c r="N489" s="3" t="str">
        <f>IF(IFERROR(VLOOKUP($E489,Monográficos!$C$2:$E$362,10,FALSE),0)=0,"",VLOOKUP($E489,Monográficos!$C$2:$E$362,10,FALSE))</f>
        <v/>
      </c>
      <c r="O489" s="3" t="str">
        <f>IF(IFERROR(VLOOKUP($E489,Monográficos!$C$2:$E$362,11,FALSE),0)=0,"",VLOOKUP($E489,Monográficos!$C$2:$E$362,11,FALSE))</f>
        <v/>
      </c>
    </row>
    <row r="490" spans="13:15" x14ac:dyDescent="0.25">
      <c r="M490" s="3" t="str">
        <f>IF(IFERROR(VLOOKUP($E490,Monográficos!$C$2:$E$362,9,FALSE),0)=0,"",VLOOKUP($E490,Monográficos!$C$2:$E$362,9,FALSE))</f>
        <v/>
      </c>
      <c r="N490" s="3" t="str">
        <f>IF(IFERROR(VLOOKUP($E490,Monográficos!$C$2:$E$362,10,FALSE),0)=0,"",VLOOKUP($E490,Monográficos!$C$2:$E$362,10,FALSE))</f>
        <v/>
      </c>
      <c r="O490" s="3" t="str">
        <f>IF(IFERROR(VLOOKUP($E490,Monográficos!$C$2:$E$362,11,FALSE),0)=0,"",VLOOKUP($E490,Monográficos!$C$2:$E$362,11,FALSE))</f>
        <v/>
      </c>
    </row>
    <row r="491" spans="13:15" x14ac:dyDescent="0.25">
      <c r="M491" s="3" t="str">
        <f>IF(IFERROR(VLOOKUP($E491,Monográficos!$C$2:$E$362,9,FALSE),0)=0,"",VLOOKUP($E491,Monográficos!$C$2:$E$362,9,FALSE))</f>
        <v/>
      </c>
      <c r="N491" s="3" t="str">
        <f>IF(IFERROR(VLOOKUP($E491,Monográficos!$C$2:$E$362,10,FALSE),0)=0,"",VLOOKUP($E491,Monográficos!$C$2:$E$362,10,FALSE))</f>
        <v/>
      </c>
      <c r="O491" s="3" t="str">
        <f>IF(IFERROR(VLOOKUP($E491,Monográficos!$C$2:$E$362,11,FALSE),0)=0,"",VLOOKUP($E491,Monográficos!$C$2:$E$362,11,FALSE))</f>
        <v/>
      </c>
    </row>
    <row r="492" spans="13:15" x14ac:dyDescent="0.25">
      <c r="M492" s="3" t="str">
        <f>IF(IFERROR(VLOOKUP($E492,Monográficos!$C$2:$E$362,9,FALSE),0)=0,"",VLOOKUP($E492,Monográficos!$C$2:$E$362,9,FALSE))</f>
        <v/>
      </c>
      <c r="N492" s="3" t="str">
        <f>IF(IFERROR(VLOOKUP($E492,Monográficos!$C$2:$E$362,10,FALSE),0)=0,"",VLOOKUP($E492,Monográficos!$C$2:$E$362,10,FALSE))</f>
        <v/>
      </c>
      <c r="O492" s="3" t="str">
        <f>IF(IFERROR(VLOOKUP($E492,Monográficos!$C$2:$E$362,11,FALSE),0)=0,"",VLOOKUP($E492,Monográficos!$C$2:$E$362,11,FALSE))</f>
        <v/>
      </c>
    </row>
    <row r="493" spans="13:15" x14ac:dyDescent="0.25">
      <c r="M493" s="3" t="str">
        <f>IF(IFERROR(VLOOKUP($E493,Monográficos!$C$2:$E$362,9,FALSE),0)=0,"",VLOOKUP($E493,Monográficos!$C$2:$E$362,9,FALSE))</f>
        <v/>
      </c>
      <c r="N493" s="3" t="str">
        <f>IF(IFERROR(VLOOKUP($E493,Monográficos!$C$2:$E$362,10,FALSE),0)=0,"",VLOOKUP($E493,Monográficos!$C$2:$E$362,10,FALSE))</f>
        <v/>
      </c>
      <c r="O493" s="3" t="str">
        <f>IF(IFERROR(VLOOKUP($E493,Monográficos!$C$2:$E$362,11,FALSE),0)=0,"",VLOOKUP($E493,Monográficos!$C$2:$E$362,11,FALSE))</f>
        <v/>
      </c>
    </row>
    <row r="494" spans="13:15" x14ac:dyDescent="0.25">
      <c r="M494" s="3" t="str">
        <f>IF(IFERROR(VLOOKUP($E494,Monográficos!$C$2:$E$362,9,FALSE),0)=0,"",VLOOKUP($E494,Monográficos!$C$2:$E$362,9,FALSE))</f>
        <v/>
      </c>
      <c r="N494" s="3" t="str">
        <f>IF(IFERROR(VLOOKUP($E494,Monográficos!$C$2:$E$362,10,FALSE),0)=0,"",VLOOKUP($E494,Monográficos!$C$2:$E$362,10,FALSE))</f>
        <v/>
      </c>
      <c r="O494" s="3" t="str">
        <f>IF(IFERROR(VLOOKUP($E494,Monográficos!$C$2:$E$362,11,FALSE),0)=0,"",VLOOKUP($E494,Monográficos!$C$2:$E$362,11,FALSE))</f>
        <v/>
      </c>
    </row>
    <row r="495" spans="13:15" x14ac:dyDescent="0.25">
      <c r="M495" s="3" t="str">
        <f>IF(IFERROR(VLOOKUP($E495,Monográficos!$C$2:$E$362,9,FALSE),0)=0,"",VLOOKUP($E495,Monográficos!$C$2:$E$362,9,FALSE))</f>
        <v/>
      </c>
      <c r="N495" s="3" t="str">
        <f>IF(IFERROR(VLOOKUP($E495,Monográficos!$C$2:$E$362,10,FALSE),0)=0,"",VLOOKUP($E495,Monográficos!$C$2:$E$362,10,FALSE))</f>
        <v/>
      </c>
      <c r="O495" s="3" t="str">
        <f>IF(IFERROR(VLOOKUP($E495,Monográficos!$C$2:$E$362,11,FALSE),0)=0,"",VLOOKUP($E495,Monográficos!$C$2:$E$362,11,FALSE))</f>
        <v/>
      </c>
    </row>
    <row r="496" spans="13:15" x14ac:dyDescent="0.25">
      <c r="M496" s="3" t="str">
        <f>IF(IFERROR(VLOOKUP($E496,Monográficos!$C$2:$E$362,9,FALSE),0)=0,"",VLOOKUP($E496,Monográficos!$C$2:$E$362,9,FALSE))</f>
        <v/>
      </c>
      <c r="N496" s="3" t="str">
        <f>IF(IFERROR(VLOOKUP($E496,Monográficos!$C$2:$E$362,10,FALSE),0)=0,"",VLOOKUP($E496,Monográficos!$C$2:$E$362,10,FALSE))</f>
        <v/>
      </c>
      <c r="O496" s="3" t="str">
        <f>IF(IFERROR(VLOOKUP($E496,Monográficos!$C$2:$E$362,11,FALSE),0)=0,"",VLOOKUP($E496,Monográficos!$C$2:$E$362,11,FALSE))</f>
        <v/>
      </c>
    </row>
    <row r="497" spans="13:15" x14ac:dyDescent="0.25">
      <c r="M497" s="3" t="str">
        <f>IF(IFERROR(VLOOKUP($E497,Monográficos!$C$2:$E$362,9,FALSE),0)=0,"",VLOOKUP($E497,Monográficos!$C$2:$E$362,9,FALSE))</f>
        <v/>
      </c>
      <c r="N497" s="3" t="str">
        <f>IF(IFERROR(VLOOKUP($E497,Monográficos!$C$2:$E$362,10,FALSE),0)=0,"",VLOOKUP($E497,Monográficos!$C$2:$E$362,10,FALSE))</f>
        <v/>
      </c>
      <c r="O497" s="3" t="str">
        <f>IF(IFERROR(VLOOKUP($E497,Monográficos!$C$2:$E$362,11,FALSE),0)=0,"",VLOOKUP($E497,Monográficos!$C$2:$E$362,11,FALSE))</f>
        <v/>
      </c>
    </row>
    <row r="498" spans="13:15" x14ac:dyDescent="0.25">
      <c r="M498" s="3" t="str">
        <f>IF(IFERROR(VLOOKUP($E498,Monográficos!$C$2:$E$362,9,FALSE),0)=0,"",VLOOKUP($E498,Monográficos!$C$2:$E$362,9,FALSE))</f>
        <v/>
      </c>
      <c r="N498" s="3" t="str">
        <f>IF(IFERROR(VLOOKUP($E498,Monográficos!$C$2:$E$362,10,FALSE),0)=0,"",VLOOKUP($E498,Monográficos!$C$2:$E$362,10,FALSE))</f>
        <v/>
      </c>
      <c r="O498" s="3" t="str">
        <f>IF(IFERROR(VLOOKUP($E498,Monográficos!$C$2:$E$362,11,FALSE),0)=0,"",VLOOKUP($E498,Monográficos!$C$2:$E$362,11,FALSE))</f>
        <v/>
      </c>
    </row>
    <row r="499" spans="13:15" x14ac:dyDescent="0.25">
      <c r="M499" s="3" t="str">
        <f>IF(IFERROR(VLOOKUP($E499,Monográficos!$C$2:$E$362,9,FALSE),0)=0,"",VLOOKUP($E499,Monográficos!$C$2:$E$362,9,FALSE))</f>
        <v/>
      </c>
      <c r="N499" s="3" t="str">
        <f>IF(IFERROR(VLOOKUP($E499,Monográficos!$C$2:$E$362,10,FALSE),0)=0,"",VLOOKUP($E499,Monográficos!$C$2:$E$362,10,FALSE))</f>
        <v/>
      </c>
      <c r="O499" s="3" t="str">
        <f>IF(IFERROR(VLOOKUP($E499,Monográficos!$C$2:$E$362,11,FALSE),0)=0,"",VLOOKUP($E499,Monográficos!$C$2:$E$362,11,FALSE))</f>
        <v/>
      </c>
    </row>
    <row r="500" spans="13:15" x14ac:dyDescent="0.25">
      <c r="M500" s="3" t="str">
        <f>IF(IFERROR(VLOOKUP($E500,Monográficos!$C$2:$E$362,9,FALSE),0)=0,"",VLOOKUP($E500,Monográficos!$C$2:$E$362,9,FALSE))</f>
        <v/>
      </c>
      <c r="N500" s="3" t="str">
        <f>IF(IFERROR(VLOOKUP($E500,Monográficos!$C$2:$E$362,10,FALSE),0)=0,"",VLOOKUP($E500,Monográficos!$C$2:$E$362,10,FALSE))</f>
        <v/>
      </c>
      <c r="O500" s="3" t="str">
        <f>IF(IFERROR(VLOOKUP($E500,Monográficos!$C$2:$E$362,11,FALSE),0)=0,"",VLOOKUP($E500,Monográficos!$C$2:$E$362,11,FALSE))</f>
        <v/>
      </c>
    </row>
    <row r="501" spans="13:15" x14ac:dyDescent="0.25">
      <c r="M501" s="3" t="str">
        <f>IF(IFERROR(VLOOKUP($E501,Monográficos!$C$2:$E$362,9,FALSE),0)=0,"",VLOOKUP($E501,Monográficos!$C$2:$E$362,9,FALSE))</f>
        <v/>
      </c>
      <c r="N501" s="3" t="str">
        <f>IF(IFERROR(VLOOKUP($E501,Monográficos!$C$2:$E$362,10,FALSE),0)=0,"",VLOOKUP($E501,Monográficos!$C$2:$E$362,10,FALSE))</f>
        <v/>
      </c>
      <c r="O501" s="3" t="str">
        <f>IF(IFERROR(VLOOKUP($E501,Monográficos!$C$2:$E$362,11,FALSE),0)=0,"",VLOOKUP($E501,Monográficos!$C$2:$E$362,11,FALSE))</f>
        <v/>
      </c>
    </row>
    <row r="502" spans="13:15" x14ac:dyDescent="0.25">
      <c r="M502" s="3" t="str">
        <f>IF(IFERROR(VLOOKUP($E502,Monográficos!$C$2:$E$362,9,FALSE),0)=0,"",VLOOKUP($E502,Monográficos!$C$2:$E$362,9,FALSE))</f>
        <v/>
      </c>
      <c r="N502" s="3" t="str">
        <f>IF(IFERROR(VLOOKUP($E502,Monográficos!$C$2:$E$362,10,FALSE),0)=0,"",VLOOKUP($E502,Monográficos!$C$2:$E$362,10,FALSE))</f>
        <v/>
      </c>
      <c r="O502" s="3" t="str">
        <f>IF(IFERROR(VLOOKUP($E502,Monográficos!$C$2:$E$362,11,FALSE),0)=0,"",VLOOKUP($E502,Monográficos!$C$2:$E$362,11,FALSE))</f>
        <v/>
      </c>
    </row>
    <row r="503" spans="13:15" x14ac:dyDescent="0.25">
      <c r="M503" s="3" t="str">
        <f>IF(IFERROR(VLOOKUP($E503,Monográficos!$C$2:$E$362,9,FALSE),0)=0,"",VLOOKUP($E503,Monográficos!$C$2:$E$362,9,FALSE))</f>
        <v/>
      </c>
      <c r="N503" s="3" t="str">
        <f>IF(IFERROR(VLOOKUP($E503,Monográficos!$C$2:$E$362,10,FALSE),0)=0,"",VLOOKUP($E503,Monográficos!$C$2:$E$362,10,FALSE))</f>
        <v/>
      </c>
      <c r="O503" s="3" t="str">
        <f>IF(IFERROR(VLOOKUP($E503,Monográficos!$C$2:$E$362,11,FALSE),0)=0,"",VLOOKUP($E503,Monográficos!$C$2:$E$362,11,FALSE))</f>
        <v/>
      </c>
    </row>
    <row r="504" spans="13:15" x14ac:dyDescent="0.25">
      <c r="M504" s="3" t="str">
        <f>IF(IFERROR(VLOOKUP($E504,Monográficos!$C$2:$E$362,9,FALSE),0)=0,"",VLOOKUP($E504,Monográficos!$C$2:$E$362,9,FALSE))</f>
        <v/>
      </c>
      <c r="N504" s="3" t="str">
        <f>IF(IFERROR(VLOOKUP($E504,Monográficos!$C$2:$E$362,10,FALSE),0)=0,"",VLOOKUP($E504,Monográficos!$C$2:$E$362,10,FALSE))</f>
        <v/>
      </c>
      <c r="O504" s="3" t="str">
        <f>IF(IFERROR(VLOOKUP($E504,Monográficos!$C$2:$E$362,11,FALSE),0)=0,"",VLOOKUP($E504,Monográficos!$C$2:$E$362,11,FALSE))</f>
        <v/>
      </c>
    </row>
    <row r="505" spans="13:15" x14ac:dyDescent="0.25">
      <c r="M505" s="3" t="str">
        <f>IF(IFERROR(VLOOKUP($E505,Monográficos!$C$2:$E$362,9,FALSE),0)=0,"",VLOOKUP($E505,Monográficos!$C$2:$E$362,9,FALSE))</f>
        <v/>
      </c>
      <c r="N505" s="3" t="str">
        <f>IF(IFERROR(VLOOKUP($E505,Monográficos!$C$2:$E$362,10,FALSE),0)=0,"",VLOOKUP($E505,Monográficos!$C$2:$E$362,10,FALSE))</f>
        <v/>
      </c>
      <c r="O505" s="3" t="str">
        <f>IF(IFERROR(VLOOKUP($E505,Monográficos!$C$2:$E$362,11,FALSE),0)=0,"",VLOOKUP($E505,Monográficos!$C$2:$E$362,11,FALSE))</f>
        <v/>
      </c>
    </row>
    <row r="506" spans="13:15" x14ac:dyDescent="0.25">
      <c r="M506" s="3" t="str">
        <f>IF(IFERROR(VLOOKUP($E506,Monográficos!$C$2:$E$362,9,FALSE),0)=0,"",VLOOKUP($E506,Monográficos!$C$2:$E$362,9,FALSE))</f>
        <v/>
      </c>
      <c r="N506" s="3" t="str">
        <f>IF(IFERROR(VLOOKUP($E506,Monográficos!$C$2:$E$362,10,FALSE),0)=0,"",VLOOKUP($E506,Monográficos!$C$2:$E$362,10,FALSE))</f>
        <v/>
      </c>
      <c r="O506" s="3" t="str">
        <f>IF(IFERROR(VLOOKUP($E506,Monográficos!$C$2:$E$362,11,FALSE),0)=0,"",VLOOKUP($E506,Monográficos!$C$2:$E$362,11,FALSE))</f>
        <v/>
      </c>
    </row>
    <row r="507" spans="13:15" x14ac:dyDescent="0.25">
      <c r="M507" s="3" t="str">
        <f>IF(IFERROR(VLOOKUP($E507,Monográficos!$C$2:$E$362,9,FALSE),0)=0,"",VLOOKUP($E507,Monográficos!$C$2:$E$362,9,FALSE))</f>
        <v/>
      </c>
      <c r="N507" s="3" t="str">
        <f>IF(IFERROR(VLOOKUP($E507,Monográficos!$C$2:$E$362,10,FALSE),0)=0,"",VLOOKUP($E507,Monográficos!$C$2:$E$362,10,FALSE))</f>
        <v/>
      </c>
      <c r="O507" s="3" t="str">
        <f>IF(IFERROR(VLOOKUP($E507,Monográficos!$C$2:$E$362,11,FALSE),0)=0,"",VLOOKUP($E507,Monográficos!$C$2:$E$362,11,FALSE))</f>
        <v/>
      </c>
    </row>
    <row r="508" spans="13:15" x14ac:dyDescent="0.25">
      <c r="M508" s="3" t="str">
        <f>IF(IFERROR(VLOOKUP($E508,Monográficos!$C$2:$E$362,9,FALSE),0)=0,"",VLOOKUP($E508,Monográficos!$C$2:$E$362,9,FALSE))</f>
        <v/>
      </c>
      <c r="N508" s="3" t="str">
        <f>IF(IFERROR(VLOOKUP($E508,Monográficos!$C$2:$E$362,10,FALSE),0)=0,"",VLOOKUP($E508,Monográficos!$C$2:$E$362,10,FALSE))</f>
        <v/>
      </c>
      <c r="O508" s="3" t="str">
        <f>IF(IFERROR(VLOOKUP($E508,Monográficos!$C$2:$E$362,11,FALSE),0)=0,"",VLOOKUP($E508,Monográficos!$C$2:$E$362,11,FALSE))</f>
        <v/>
      </c>
    </row>
    <row r="509" spans="13:15" x14ac:dyDescent="0.25">
      <c r="M509" s="3" t="str">
        <f>IF(IFERROR(VLOOKUP($E509,Monográficos!$C$2:$E$362,9,FALSE),0)=0,"",VLOOKUP($E509,Monográficos!$C$2:$E$362,9,FALSE))</f>
        <v/>
      </c>
      <c r="N509" s="3" t="str">
        <f>IF(IFERROR(VLOOKUP($E509,Monográficos!$C$2:$E$362,10,FALSE),0)=0,"",VLOOKUP($E509,Monográficos!$C$2:$E$362,10,FALSE))</f>
        <v/>
      </c>
      <c r="O509" s="3" t="str">
        <f>IF(IFERROR(VLOOKUP($E509,Monográficos!$C$2:$E$362,11,FALSE),0)=0,"",VLOOKUP($E509,Monográficos!$C$2:$E$362,11,FALSE))</f>
        <v/>
      </c>
    </row>
    <row r="510" spans="13:15" x14ac:dyDescent="0.25">
      <c r="M510" s="3" t="str">
        <f>IF(IFERROR(VLOOKUP($E510,Monográficos!$C$2:$E$362,9,FALSE),0)=0,"",VLOOKUP($E510,Monográficos!$C$2:$E$362,9,FALSE))</f>
        <v/>
      </c>
      <c r="N510" s="3" t="str">
        <f>IF(IFERROR(VLOOKUP($E510,Monográficos!$C$2:$E$362,10,FALSE),0)=0,"",VLOOKUP($E510,Monográficos!$C$2:$E$362,10,FALSE))</f>
        <v/>
      </c>
      <c r="O510" s="3" t="str">
        <f>IF(IFERROR(VLOOKUP($E510,Monográficos!$C$2:$E$362,11,FALSE),0)=0,"",VLOOKUP($E510,Monográficos!$C$2:$E$362,11,FALSE))</f>
        <v/>
      </c>
    </row>
    <row r="511" spans="13:15" x14ac:dyDescent="0.25">
      <c r="M511" s="3" t="str">
        <f>IF(IFERROR(VLOOKUP($E511,Monográficos!$C$2:$E$362,9,FALSE),0)=0,"",VLOOKUP($E511,Monográficos!$C$2:$E$362,9,FALSE))</f>
        <v/>
      </c>
      <c r="N511" s="3" t="str">
        <f>IF(IFERROR(VLOOKUP($E511,Monográficos!$C$2:$E$362,10,FALSE),0)=0,"",VLOOKUP($E511,Monográficos!$C$2:$E$362,10,FALSE))</f>
        <v/>
      </c>
      <c r="O511" s="3" t="str">
        <f>IF(IFERROR(VLOOKUP($E511,Monográficos!$C$2:$E$362,11,FALSE),0)=0,"",VLOOKUP($E511,Monográficos!$C$2:$E$362,11,FALSE))</f>
        <v/>
      </c>
    </row>
    <row r="512" spans="13:15" x14ac:dyDescent="0.25">
      <c r="M512" s="3" t="str">
        <f>IF(IFERROR(VLOOKUP($E512,Monográficos!$C$2:$E$362,9,FALSE),0)=0,"",VLOOKUP($E512,Monográficos!$C$2:$E$362,9,FALSE))</f>
        <v/>
      </c>
      <c r="N512" s="3" t="str">
        <f>IF(IFERROR(VLOOKUP($E512,Monográficos!$C$2:$E$362,10,FALSE),0)=0,"",VLOOKUP($E512,Monográficos!$C$2:$E$362,10,FALSE))</f>
        <v/>
      </c>
      <c r="O512" s="3" t="str">
        <f>IF(IFERROR(VLOOKUP($E512,Monográficos!$C$2:$E$362,11,FALSE),0)=0,"",VLOOKUP($E512,Monográficos!$C$2:$E$362,11,FALSE))</f>
        <v/>
      </c>
    </row>
    <row r="513" spans="13:15" x14ac:dyDescent="0.25">
      <c r="M513" s="3" t="str">
        <f>IF(IFERROR(VLOOKUP($E513,Monográficos!$C$2:$E$362,9,FALSE),0)=0,"",VLOOKUP($E513,Monográficos!$C$2:$E$362,9,FALSE))</f>
        <v/>
      </c>
      <c r="N513" s="3" t="str">
        <f>IF(IFERROR(VLOOKUP($E513,Monográficos!$C$2:$E$362,10,FALSE),0)=0,"",VLOOKUP($E513,Monográficos!$C$2:$E$362,10,FALSE))</f>
        <v/>
      </c>
      <c r="O513" s="3" t="str">
        <f>IF(IFERROR(VLOOKUP($E513,Monográficos!$C$2:$E$362,11,FALSE),0)=0,"",VLOOKUP($E513,Monográficos!$C$2:$E$362,11,FALSE))</f>
        <v/>
      </c>
    </row>
    <row r="514" spans="13:15" x14ac:dyDescent="0.25">
      <c r="M514" s="3" t="str">
        <f>IF(IFERROR(VLOOKUP($E514,Monográficos!$C$2:$E$362,9,FALSE),0)=0,"",VLOOKUP($E514,Monográficos!$C$2:$E$362,9,FALSE))</f>
        <v/>
      </c>
      <c r="N514" s="3" t="str">
        <f>IF(IFERROR(VLOOKUP($E514,Monográficos!$C$2:$E$362,10,FALSE),0)=0,"",VLOOKUP($E514,Monográficos!$C$2:$E$362,10,FALSE))</f>
        <v/>
      </c>
      <c r="O514" s="3" t="str">
        <f>IF(IFERROR(VLOOKUP($E514,Monográficos!$C$2:$E$362,11,FALSE),0)=0,"",VLOOKUP($E514,Monográficos!$C$2:$E$362,11,FALSE))</f>
        <v/>
      </c>
    </row>
    <row r="515" spans="13:15" x14ac:dyDescent="0.25">
      <c r="M515" s="3" t="str">
        <f>IF(IFERROR(VLOOKUP($E515,Monográficos!$C$2:$E$362,9,FALSE),0)=0,"",VLOOKUP($E515,Monográficos!$C$2:$E$362,9,FALSE))</f>
        <v/>
      </c>
      <c r="N515" s="3" t="str">
        <f>IF(IFERROR(VLOOKUP($E515,Monográficos!$C$2:$E$362,10,FALSE),0)=0,"",VLOOKUP($E515,Monográficos!$C$2:$E$362,10,FALSE))</f>
        <v/>
      </c>
      <c r="O515" s="3" t="str">
        <f>IF(IFERROR(VLOOKUP($E515,Monográficos!$C$2:$E$362,11,FALSE),0)=0,"",VLOOKUP($E515,Monográficos!$C$2:$E$362,11,FALSE))</f>
        <v/>
      </c>
    </row>
    <row r="516" spans="13:15" x14ac:dyDescent="0.25">
      <c r="M516" s="3" t="str">
        <f>IF(IFERROR(VLOOKUP($E516,Monográficos!$C$2:$E$362,9,FALSE),0)=0,"",VLOOKUP($E516,Monográficos!$C$2:$E$362,9,FALSE))</f>
        <v/>
      </c>
      <c r="N516" s="3" t="str">
        <f>IF(IFERROR(VLOOKUP($E516,Monográficos!$C$2:$E$362,10,FALSE),0)=0,"",VLOOKUP($E516,Monográficos!$C$2:$E$362,10,FALSE))</f>
        <v/>
      </c>
      <c r="O516" s="3" t="str">
        <f>IF(IFERROR(VLOOKUP($E516,Monográficos!$C$2:$E$362,11,FALSE),0)=0,"",VLOOKUP($E516,Monográficos!$C$2:$E$362,11,FALSE))</f>
        <v/>
      </c>
    </row>
    <row r="517" spans="13:15" x14ac:dyDescent="0.25">
      <c r="M517" s="3" t="str">
        <f>IF(IFERROR(VLOOKUP($E517,Monográficos!$C$2:$E$362,9,FALSE),0)=0,"",VLOOKUP($E517,Monográficos!$C$2:$E$362,9,FALSE))</f>
        <v/>
      </c>
      <c r="N517" s="3" t="str">
        <f>IF(IFERROR(VLOOKUP($E517,Monográficos!$C$2:$E$362,10,FALSE),0)=0,"",VLOOKUP($E517,Monográficos!$C$2:$E$362,10,FALSE))</f>
        <v/>
      </c>
      <c r="O517" s="3" t="str">
        <f>IF(IFERROR(VLOOKUP($E517,Monográficos!$C$2:$E$362,11,FALSE),0)=0,"",VLOOKUP($E517,Monográficos!$C$2:$E$362,11,FALSE))</f>
        <v/>
      </c>
    </row>
    <row r="518" spans="13:15" x14ac:dyDescent="0.25">
      <c r="M518" s="3" t="str">
        <f>IF(IFERROR(VLOOKUP($E518,Monográficos!$C$2:$E$362,9,FALSE),0)=0,"",VLOOKUP($E518,Monográficos!$C$2:$E$362,9,FALSE))</f>
        <v/>
      </c>
      <c r="N518" s="3" t="str">
        <f>IF(IFERROR(VLOOKUP($E518,Monográficos!$C$2:$E$362,10,FALSE),0)=0,"",VLOOKUP($E518,Monográficos!$C$2:$E$362,10,FALSE))</f>
        <v/>
      </c>
      <c r="O518" s="3" t="str">
        <f>IF(IFERROR(VLOOKUP($E518,Monográficos!$C$2:$E$362,11,FALSE),0)=0,"",VLOOKUP($E518,Monográficos!$C$2:$E$362,11,FALSE))</f>
        <v/>
      </c>
    </row>
    <row r="519" spans="13:15" x14ac:dyDescent="0.25">
      <c r="M519" s="3" t="str">
        <f>IF(IFERROR(VLOOKUP($E519,Monográficos!$C$2:$E$362,9,FALSE),0)=0,"",VLOOKUP($E519,Monográficos!$C$2:$E$362,9,FALSE))</f>
        <v/>
      </c>
      <c r="N519" s="3" t="str">
        <f>IF(IFERROR(VLOOKUP($E519,Monográficos!$C$2:$E$362,10,FALSE),0)=0,"",VLOOKUP($E519,Monográficos!$C$2:$E$362,10,FALSE))</f>
        <v/>
      </c>
      <c r="O519" s="3" t="str">
        <f>IF(IFERROR(VLOOKUP($E519,Monográficos!$C$2:$E$362,11,FALSE),0)=0,"",VLOOKUP($E519,Monográficos!$C$2:$E$362,11,FALSE))</f>
        <v/>
      </c>
    </row>
    <row r="520" spans="13:15" x14ac:dyDescent="0.25">
      <c r="M520" s="3" t="str">
        <f>IF(IFERROR(VLOOKUP($E520,Monográficos!$C$2:$E$362,9,FALSE),0)=0,"",VLOOKUP($E520,Monográficos!$C$2:$E$362,9,FALSE))</f>
        <v/>
      </c>
      <c r="N520" s="3" t="str">
        <f>IF(IFERROR(VLOOKUP($E520,Monográficos!$C$2:$E$362,10,FALSE),0)=0,"",VLOOKUP($E520,Monográficos!$C$2:$E$362,10,FALSE))</f>
        <v/>
      </c>
      <c r="O520" s="3" t="str">
        <f>IF(IFERROR(VLOOKUP($E520,Monográficos!$C$2:$E$362,11,FALSE),0)=0,"",VLOOKUP($E520,Monográficos!$C$2:$E$362,11,FALSE))</f>
        <v/>
      </c>
    </row>
    <row r="521" spans="13:15" x14ac:dyDescent="0.25">
      <c r="M521" s="3" t="str">
        <f>IF(IFERROR(VLOOKUP($E521,Monográficos!$C$2:$E$362,9,FALSE),0)=0,"",VLOOKUP($E521,Monográficos!$C$2:$E$362,9,FALSE))</f>
        <v/>
      </c>
      <c r="N521" s="3" t="str">
        <f>IF(IFERROR(VLOOKUP($E521,Monográficos!$C$2:$E$362,10,FALSE),0)=0,"",VLOOKUP($E521,Monográficos!$C$2:$E$362,10,FALSE))</f>
        <v/>
      </c>
      <c r="O521" s="3" t="str">
        <f>IF(IFERROR(VLOOKUP($E521,Monográficos!$C$2:$E$362,11,FALSE),0)=0,"",VLOOKUP($E521,Monográficos!$C$2:$E$362,11,FALSE))</f>
        <v/>
      </c>
    </row>
    <row r="522" spans="13:15" x14ac:dyDescent="0.25">
      <c r="M522" s="3" t="str">
        <f>IF(IFERROR(VLOOKUP($E522,Monográficos!$C$2:$E$362,9,FALSE),0)=0,"",VLOOKUP($E522,Monográficos!$C$2:$E$362,9,FALSE))</f>
        <v/>
      </c>
      <c r="N522" s="3" t="str">
        <f>IF(IFERROR(VLOOKUP($E522,Monográficos!$C$2:$E$362,10,FALSE),0)=0,"",VLOOKUP($E522,Monográficos!$C$2:$E$362,10,FALSE))</f>
        <v/>
      </c>
      <c r="O522" s="3" t="str">
        <f>IF(IFERROR(VLOOKUP($E522,Monográficos!$C$2:$E$362,11,FALSE),0)=0,"",VLOOKUP($E522,Monográficos!$C$2:$E$362,11,FALSE))</f>
        <v/>
      </c>
    </row>
    <row r="523" spans="13:15" x14ac:dyDescent="0.25">
      <c r="M523" s="3" t="str">
        <f>IF(IFERROR(VLOOKUP($E523,Monográficos!$C$2:$E$362,9,FALSE),0)=0,"",VLOOKUP($E523,Monográficos!$C$2:$E$362,9,FALSE))</f>
        <v/>
      </c>
      <c r="N523" s="3" t="str">
        <f>IF(IFERROR(VLOOKUP($E523,Monográficos!$C$2:$E$362,10,FALSE),0)=0,"",VLOOKUP($E523,Monográficos!$C$2:$E$362,10,FALSE))</f>
        <v/>
      </c>
      <c r="O523" s="3" t="str">
        <f>IF(IFERROR(VLOOKUP($E523,Monográficos!$C$2:$E$362,11,FALSE),0)=0,"",VLOOKUP($E523,Monográficos!$C$2:$E$362,11,FALSE))</f>
        <v/>
      </c>
    </row>
    <row r="524" spans="13:15" x14ac:dyDescent="0.25">
      <c r="M524" s="3" t="str">
        <f>IF(IFERROR(VLOOKUP($E524,Monográficos!$C$2:$E$362,9,FALSE),0)=0,"",VLOOKUP($E524,Monográficos!$C$2:$E$362,9,FALSE))</f>
        <v/>
      </c>
      <c r="N524" s="3" t="str">
        <f>IF(IFERROR(VLOOKUP($E524,Monográficos!$C$2:$E$362,10,FALSE),0)=0,"",VLOOKUP($E524,Monográficos!$C$2:$E$362,10,FALSE))</f>
        <v/>
      </c>
      <c r="O524" s="3" t="str">
        <f>IF(IFERROR(VLOOKUP($E524,Monográficos!$C$2:$E$362,11,FALSE),0)=0,"",VLOOKUP($E524,Monográficos!$C$2:$E$362,11,FALSE))</f>
        <v/>
      </c>
    </row>
    <row r="525" spans="13:15" x14ac:dyDescent="0.25">
      <c r="M525" s="3" t="str">
        <f>IF(IFERROR(VLOOKUP($E525,Monográficos!$C$2:$E$362,9,FALSE),0)=0,"",VLOOKUP($E525,Monográficos!$C$2:$E$362,9,FALSE))</f>
        <v/>
      </c>
      <c r="N525" s="3" t="str">
        <f>IF(IFERROR(VLOOKUP($E525,Monográficos!$C$2:$E$362,10,FALSE),0)=0,"",VLOOKUP($E525,Monográficos!$C$2:$E$362,10,FALSE))</f>
        <v/>
      </c>
      <c r="O525" s="3" t="str">
        <f>IF(IFERROR(VLOOKUP($E525,Monográficos!$C$2:$E$362,11,FALSE),0)=0,"",VLOOKUP($E525,Monográficos!$C$2:$E$362,11,FALSE))</f>
        <v/>
      </c>
    </row>
    <row r="526" spans="13:15" x14ac:dyDescent="0.25">
      <c r="M526" s="3" t="str">
        <f>IF(IFERROR(VLOOKUP($E526,Monográficos!$C$2:$E$362,9,FALSE),0)=0,"",VLOOKUP($E526,Monográficos!$C$2:$E$362,9,FALSE))</f>
        <v/>
      </c>
      <c r="N526" s="3" t="str">
        <f>IF(IFERROR(VLOOKUP($E526,Monográficos!$C$2:$E$362,10,FALSE),0)=0,"",VLOOKUP($E526,Monográficos!$C$2:$E$362,10,FALSE))</f>
        <v/>
      </c>
      <c r="O526" s="3" t="str">
        <f>IF(IFERROR(VLOOKUP($E526,Monográficos!$C$2:$E$362,11,FALSE),0)=0,"",VLOOKUP($E526,Monográficos!$C$2:$E$362,11,FALSE))</f>
        <v/>
      </c>
    </row>
    <row r="527" spans="13:15" x14ac:dyDescent="0.25">
      <c r="M527" s="3" t="str">
        <f>IF(IFERROR(VLOOKUP($E527,Monográficos!$C$2:$E$362,9,FALSE),0)=0,"",VLOOKUP($E527,Monográficos!$C$2:$E$362,9,FALSE))</f>
        <v/>
      </c>
      <c r="N527" s="3" t="str">
        <f>IF(IFERROR(VLOOKUP($E527,Monográficos!$C$2:$E$362,10,FALSE),0)=0,"",VLOOKUP($E527,Monográficos!$C$2:$E$362,10,FALSE))</f>
        <v/>
      </c>
      <c r="O527" s="3" t="str">
        <f>IF(IFERROR(VLOOKUP($E527,Monográficos!$C$2:$E$362,11,FALSE),0)=0,"",VLOOKUP($E527,Monográficos!$C$2:$E$362,11,FALSE))</f>
        <v/>
      </c>
    </row>
    <row r="528" spans="13:15" x14ac:dyDescent="0.25">
      <c r="M528" s="3" t="str">
        <f>IF(IFERROR(VLOOKUP($E528,Monográficos!$C$2:$E$362,9,FALSE),0)=0,"",VLOOKUP($E528,Monográficos!$C$2:$E$362,9,FALSE))</f>
        <v/>
      </c>
      <c r="N528" s="3" t="str">
        <f>IF(IFERROR(VLOOKUP($E528,Monográficos!$C$2:$E$362,10,FALSE),0)=0,"",VLOOKUP($E528,Monográficos!$C$2:$E$362,10,FALSE))</f>
        <v/>
      </c>
      <c r="O528" s="3" t="str">
        <f>IF(IFERROR(VLOOKUP($E528,Monográficos!$C$2:$E$362,11,FALSE),0)=0,"",VLOOKUP($E528,Monográficos!$C$2:$E$362,11,FALSE))</f>
        <v/>
      </c>
    </row>
    <row r="529" spans="13:15" x14ac:dyDescent="0.25">
      <c r="M529" s="3" t="str">
        <f>IF(IFERROR(VLOOKUP($E529,Monográficos!$C$2:$E$362,9,FALSE),0)=0,"",VLOOKUP($E529,Monográficos!$C$2:$E$362,9,FALSE))</f>
        <v/>
      </c>
      <c r="N529" s="3" t="str">
        <f>IF(IFERROR(VLOOKUP($E529,Monográficos!$C$2:$E$362,10,FALSE),0)=0,"",VLOOKUP($E529,Monográficos!$C$2:$E$362,10,FALSE))</f>
        <v/>
      </c>
      <c r="O529" s="3" t="str">
        <f>IF(IFERROR(VLOOKUP($E529,Monográficos!$C$2:$E$362,11,FALSE),0)=0,"",VLOOKUP($E529,Monográficos!$C$2:$E$362,11,FALSE))</f>
        <v/>
      </c>
    </row>
    <row r="530" spans="13:15" x14ac:dyDescent="0.25">
      <c r="M530" s="3" t="str">
        <f>IF(IFERROR(VLOOKUP($E530,Monográficos!$C$2:$E$362,9,FALSE),0)=0,"",VLOOKUP($E530,Monográficos!$C$2:$E$362,9,FALSE))</f>
        <v/>
      </c>
      <c r="N530" s="3" t="str">
        <f>IF(IFERROR(VLOOKUP($E530,Monográficos!$C$2:$E$362,10,FALSE),0)=0,"",VLOOKUP($E530,Monográficos!$C$2:$E$362,10,FALSE))</f>
        <v/>
      </c>
      <c r="O530" s="3" t="str">
        <f>IF(IFERROR(VLOOKUP($E530,Monográficos!$C$2:$E$362,11,FALSE),0)=0,"",VLOOKUP($E530,Monográficos!$C$2:$E$362,11,FALSE))</f>
        <v/>
      </c>
    </row>
    <row r="531" spans="13:15" x14ac:dyDescent="0.25">
      <c r="M531" s="3" t="str">
        <f>IF(IFERROR(VLOOKUP($E531,Monográficos!$C$2:$E$362,9,FALSE),0)=0,"",VLOOKUP($E531,Monográficos!$C$2:$E$362,9,FALSE))</f>
        <v/>
      </c>
      <c r="N531" s="3" t="str">
        <f>IF(IFERROR(VLOOKUP($E531,Monográficos!$C$2:$E$362,10,FALSE),0)=0,"",VLOOKUP($E531,Monográficos!$C$2:$E$362,10,FALSE))</f>
        <v/>
      </c>
      <c r="O531" s="3" t="str">
        <f>IF(IFERROR(VLOOKUP($E531,Monográficos!$C$2:$E$362,11,FALSE),0)=0,"",VLOOKUP($E531,Monográficos!$C$2:$E$362,11,FALSE))</f>
        <v/>
      </c>
    </row>
    <row r="532" spans="13:15" x14ac:dyDescent="0.25">
      <c r="M532" s="3" t="str">
        <f>IF(IFERROR(VLOOKUP($E532,Monográficos!$C$2:$E$362,9,FALSE),0)=0,"",VLOOKUP($E532,Monográficos!$C$2:$E$362,9,FALSE))</f>
        <v/>
      </c>
      <c r="N532" s="3" t="str">
        <f>IF(IFERROR(VLOOKUP($E532,Monográficos!$C$2:$E$362,10,FALSE),0)=0,"",VLOOKUP($E532,Monográficos!$C$2:$E$362,10,FALSE))</f>
        <v/>
      </c>
      <c r="O532" s="3" t="str">
        <f>IF(IFERROR(VLOOKUP($E532,Monográficos!$C$2:$E$362,11,FALSE),0)=0,"",VLOOKUP($E532,Monográficos!$C$2:$E$362,11,FALSE))</f>
        <v/>
      </c>
    </row>
    <row r="533" spans="13:15" x14ac:dyDescent="0.25">
      <c r="M533" s="3" t="str">
        <f>IF(IFERROR(VLOOKUP($E533,Monográficos!$C$2:$E$362,9,FALSE),0)=0,"",VLOOKUP($E533,Monográficos!$C$2:$E$362,9,FALSE))</f>
        <v/>
      </c>
      <c r="N533" s="3" t="str">
        <f>IF(IFERROR(VLOOKUP($E533,Monográficos!$C$2:$E$362,10,FALSE),0)=0,"",VLOOKUP($E533,Monográficos!$C$2:$E$362,10,FALSE))</f>
        <v/>
      </c>
      <c r="O533" s="3" t="str">
        <f>IF(IFERROR(VLOOKUP($E533,Monográficos!$C$2:$E$362,11,FALSE),0)=0,"",VLOOKUP($E533,Monográficos!$C$2:$E$362,11,FALSE))</f>
        <v/>
      </c>
    </row>
    <row r="534" spans="13:15" x14ac:dyDescent="0.25">
      <c r="M534" s="3" t="str">
        <f>IF(IFERROR(VLOOKUP($E534,Monográficos!$C$2:$E$362,9,FALSE),0)=0,"",VLOOKUP($E534,Monográficos!$C$2:$E$362,9,FALSE))</f>
        <v/>
      </c>
      <c r="N534" s="3" t="str">
        <f>IF(IFERROR(VLOOKUP($E534,Monográficos!$C$2:$E$362,10,FALSE),0)=0,"",VLOOKUP($E534,Monográficos!$C$2:$E$362,10,FALSE))</f>
        <v/>
      </c>
      <c r="O534" s="3" t="str">
        <f>IF(IFERROR(VLOOKUP($E534,Monográficos!$C$2:$E$362,11,FALSE),0)=0,"",VLOOKUP($E534,Monográficos!$C$2:$E$362,11,FALSE))</f>
        <v/>
      </c>
    </row>
    <row r="535" spans="13:15" x14ac:dyDescent="0.25">
      <c r="M535" s="3" t="str">
        <f>IF(IFERROR(VLOOKUP($E535,Monográficos!$C$2:$E$362,9,FALSE),0)=0,"",VLOOKUP($E535,Monográficos!$C$2:$E$362,9,FALSE))</f>
        <v/>
      </c>
      <c r="N535" s="3" t="str">
        <f>IF(IFERROR(VLOOKUP($E535,Monográficos!$C$2:$E$362,10,FALSE),0)=0,"",VLOOKUP($E535,Monográficos!$C$2:$E$362,10,FALSE))</f>
        <v/>
      </c>
      <c r="O535" s="3" t="str">
        <f>IF(IFERROR(VLOOKUP($E535,Monográficos!$C$2:$E$362,11,FALSE),0)=0,"",VLOOKUP($E535,Monográficos!$C$2:$E$362,11,FALSE))</f>
        <v/>
      </c>
    </row>
    <row r="536" spans="13:15" x14ac:dyDescent="0.25">
      <c r="M536" s="3" t="str">
        <f>IF(IFERROR(VLOOKUP($E536,Monográficos!$C$2:$E$362,9,FALSE),0)=0,"",VLOOKUP($E536,Monográficos!$C$2:$E$362,9,FALSE))</f>
        <v/>
      </c>
      <c r="N536" s="3" t="str">
        <f>IF(IFERROR(VLOOKUP($E536,Monográficos!$C$2:$E$362,10,FALSE),0)=0,"",VLOOKUP($E536,Monográficos!$C$2:$E$362,10,FALSE))</f>
        <v/>
      </c>
      <c r="O536" s="3" t="str">
        <f>IF(IFERROR(VLOOKUP($E536,Monográficos!$C$2:$E$362,11,FALSE),0)=0,"",VLOOKUP($E536,Monográficos!$C$2:$E$362,11,FALSE))</f>
        <v/>
      </c>
    </row>
    <row r="537" spans="13:15" x14ac:dyDescent="0.25">
      <c r="M537" s="3" t="str">
        <f>IF(IFERROR(VLOOKUP($E537,Monográficos!$C$2:$E$362,9,FALSE),0)=0,"",VLOOKUP($E537,Monográficos!$C$2:$E$362,9,FALSE))</f>
        <v/>
      </c>
      <c r="N537" s="3" t="str">
        <f>IF(IFERROR(VLOOKUP($E537,Monográficos!$C$2:$E$362,10,FALSE),0)=0,"",VLOOKUP($E537,Monográficos!$C$2:$E$362,10,FALSE))</f>
        <v/>
      </c>
      <c r="O537" s="3" t="str">
        <f>IF(IFERROR(VLOOKUP($E537,Monográficos!$C$2:$E$362,11,FALSE),0)=0,"",VLOOKUP($E537,Monográficos!$C$2:$E$362,11,FALSE))</f>
        <v/>
      </c>
    </row>
    <row r="538" spans="13:15" x14ac:dyDescent="0.25">
      <c r="M538" s="3" t="str">
        <f>IF(IFERROR(VLOOKUP($E538,Monográficos!$C$2:$E$362,9,FALSE),0)=0,"",VLOOKUP($E538,Monográficos!$C$2:$E$362,9,FALSE))</f>
        <v/>
      </c>
      <c r="N538" s="3" t="str">
        <f>IF(IFERROR(VLOOKUP($E538,Monográficos!$C$2:$E$362,10,FALSE),0)=0,"",VLOOKUP($E538,Monográficos!$C$2:$E$362,10,FALSE))</f>
        <v/>
      </c>
      <c r="O538" s="3" t="str">
        <f>IF(IFERROR(VLOOKUP($E538,Monográficos!$C$2:$E$362,11,FALSE),0)=0,"",VLOOKUP($E538,Monográficos!$C$2:$E$362,11,FALSE))</f>
        <v/>
      </c>
    </row>
    <row r="539" spans="13:15" x14ac:dyDescent="0.25">
      <c r="M539" s="3" t="str">
        <f>IF(IFERROR(VLOOKUP($E539,Monográficos!$C$2:$E$362,9,FALSE),0)=0,"",VLOOKUP($E539,Monográficos!$C$2:$E$362,9,FALSE))</f>
        <v/>
      </c>
      <c r="N539" s="3" t="str">
        <f>IF(IFERROR(VLOOKUP($E539,Monográficos!$C$2:$E$362,10,FALSE),0)=0,"",VLOOKUP($E539,Monográficos!$C$2:$E$362,10,FALSE))</f>
        <v/>
      </c>
      <c r="O539" s="3" t="str">
        <f>IF(IFERROR(VLOOKUP($E539,Monográficos!$C$2:$E$362,11,FALSE),0)=0,"",VLOOKUP($E539,Monográficos!$C$2:$E$362,11,FALSE))</f>
        <v/>
      </c>
    </row>
    <row r="540" spans="13:15" x14ac:dyDescent="0.25">
      <c r="M540" s="3" t="str">
        <f>IF(IFERROR(VLOOKUP($E540,Monográficos!$C$2:$E$362,9,FALSE),0)=0,"",VLOOKUP($E540,Monográficos!$C$2:$E$362,9,FALSE))</f>
        <v/>
      </c>
      <c r="N540" s="3" t="str">
        <f>IF(IFERROR(VLOOKUP($E540,Monográficos!$C$2:$E$362,10,FALSE),0)=0,"",VLOOKUP($E540,Monográficos!$C$2:$E$362,10,FALSE))</f>
        <v/>
      </c>
      <c r="O540" s="3" t="str">
        <f>IF(IFERROR(VLOOKUP($E540,Monográficos!$C$2:$E$362,11,FALSE),0)=0,"",VLOOKUP($E540,Monográficos!$C$2:$E$362,11,FALSE))</f>
        <v/>
      </c>
    </row>
    <row r="541" spans="13:15" x14ac:dyDescent="0.25">
      <c r="M541" s="3" t="str">
        <f>IF(IFERROR(VLOOKUP($E541,Monográficos!$C$2:$E$362,9,FALSE),0)=0,"",VLOOKUP($E541,Monográficos!$C$2:$E$362,9,FALSE))</f>
        <v/>
      </c>
      <c r="N541" s="3" t="str">
        <f>IF(IFERROR(VLOOKUP($E541,Monográficos!$C$2:$E$362,10,FALSE),0)=0,"",VLOOKUP($E541,Monográficos!$C$2:$E$362,10,FALSE))</f>
        <v/>
      </c>
      <c r="O541" s="3" t="str">
        <f>IF(IFERROR(VLOOKUP($E541,Monográficos!$C$2:$E$362,11,FALSE),0)=0,"",VLOOKUP($E541,Monográficos!$C$2:$E$362,11,FALSE))</f>
        <v/>
      </c>
    </row>
    <row r="542" spans="13:15" x14ac:dyDescent="0.25">
      <c r="M542" s="3" t="str">
        <f>IF(IFERROR(VLOOKUP($E542,Monográficos!$C$2:$E$362,9,FALSE),0)=0,"",VLOOKUP($E542,Monográficos!$C$2:$E$362,9,FALSE))</f>
        <v/>
      </c>
      <c r="N542" s="3" t="str">
        <f>IF(IFERROR(VLOOKUP($E542,Monográficos!$C$2:$E$362,10,FALSE),0)=0,"",VLOOKUP($E542,Monográficos!$C$2:$E$362,10,FALSE))</f>
        <v/>
      </c>
      <c r="O542" s="3" t="str">
        <f>IF(IFERROR(VLOOKUP($E542,Monográficos!$C$2:$E$362,11,FALSE),0)=0,"",VLOOKUP($E542,Monográficos!$C$2:$E$362,11,FALSE))</f>
        <v/>
      </c>
    </row>
    <row r="543" spans="13:15" x14ac:dyDescent="0.25">
      <c r="M543" s="3" t="str">
        <f>IF(IFERROR(VLOOKUP($E543,Monográficos!$C$2:$E$362,9,FALSE),0)=0,"",VLOOKUP($E543,Monográficos!$C$2:$E$362,9,FALSE))</f>
        <v/>
      </c>
      <c r="N543" s="3" t="str">
        <f>IF(IFERROR(VLOOKUP($E543,Monográficos!$C$2:$E$362,10,FALSE),0)=0,"",VLOOKUP($E543,Monográficos!$C$2:$E$362,10,FALSE))</f>
        <v/>
      </c>
      <c r="O543" s="3" t="str">
        <f>IF(IFERROR(VLOOKUP($E543,Monográficos!$C$2:$E$362,11,FALSE),0)=0,"",VLOOKUP($E543,Monográficos!$C$2:$E$362,11,FALSE))</f>
        <v/>
      </c>
    </row>
    <row r="544" spans="13:15" x14ac:dyDescent="0.25">
      <c r="M544" s="3" t="str">
        <f>IF(IFERROR(VLOOKUP($E544,Monográficos!$C$2:$E$362,9,FALSE),0)=0,"",VLOOKUP($E544,Monográficos!$C$2:$E$362,9,FALSE))</f>
        <v/>
      </c>
      <c r="N544" s="3" t="str">
        <f>IF(IFERROR(VLOOKUP($E544,Monográficos!$C$2:$E$362,10,FALSE),0)=0,"",VLOOKUP($E544,Monográficos!$C$2:$E$362,10,FALSE))</f>
        <v/>
      </c>
      <c r="O544" s="3" t="str">
        <f>IF(IFERROR(VLOOKUP($E544,Monográficos!$C$2:$E$362,11,FALSE),0)=0,"",VLOOKUP($E544,Monográficos!$C$2:$E$362,11,FALSE))</f>
        <v/>
      </c>
    </row>
    <row r="545" spans="13:15" x14ac:dyDescent="0.25">
      <c r="M545" s="3" t="str">
        <f>IF(IFERROR(VLOOKUP($E545,Monográficos!$C$2:$E$362,9,FALSE),0)=0,"",VLOOKUP($E545,Monográficos!$C$2:$E$362,9,FALSE))</f>
        <v/>
      </c>
      <c r="N545" s="3" t="str">
        <f>IF(IFERROR(VLOOKUP($E545,Monográficos!$C$2:$E$362,10,FALSE),0)=0,"",VLOOKUP($E545,Monográficos!$C$2:$E$362,10,FALSE))</f>
        <v/>
      </c>
      <c r="O545" s="3" t="str">
        <f>IF(IFERROR(VLOOKUP($E545,Monográficos!$C$2:$E$362,11,FALSE),0)=0,"",VLOOKUP($E545,Monográficos!$C$2:$E$362,11,FALSE))</f>
        <v/>
      </c>
    </row>
    <row r="546" spans="13:15" x14ac:dyDescent="0.25">
      <c r="M546" s="3" t="str">
        <f>IF(IFERROR(VLOOKUP($E546,Monográficos!$C$2:$E$362,9,FALSE),0)=0,"",VLOOKUP($E546,Monográficos!$C$2:$E$362,9,FALSE))</f>
        <v/>
      </c>
      <c r="N546" s="3" t="str">
        <f>IF(IFERROR(VLOOKUP($E546,Monográficos!$C$2:$E$362,10,FALSE),0)=0,"",VLOOKUP($E546,Monográficos!$C$2:$E$362,10,FALSE))</f>
        <v/>
      </c>
      <c r="O546" s="3" t="str">
        <f>IF(IFERROR(VLOOKUP($E546,Monográficos!$C$2:$E$362,11,FALSE),0)=0,"",VLOOKUP($E546,Monográficos!$C$2:$E$362,11,FALSE))</f>
        <v/>
      </c>
    </row>
    <row r="547" spans="13:15" x14ac:dyDescent="0.25">
      <c r="M547" s="3" t="str">
        <f>IF(IFERROR(VLOOKUP($E547,Monográficos!$C$2:$E$362,9,FALSE),0)=0,"",VLOOKUP($E547,Monográficos!$C$2:$E$362,9,FALSE))</f>
        <v/>
      </c>
      <c r="N547" s="3" t="str">
        <f>IF(IFERROR(VLOOKUP($E547,Monográficos!$C$2:$E$362,10,FALSE),0)=0,"",VLOOKUP($E547,Monográficos!$C$2:$E$362,10,FALSE))</f>
        <v/>
      </c>
      <c r="O547" s="3" t="str">
        <f>IF(IFERROR(VLOOKUP($E547,Monográficos!$C$2:$E$362,11,FALSE),0)=0,"",VLOOKUP($E547,Monográficos!$C$2:$E$362,11,FALSE))</f>
        <v/>
      </c>
    </row>
    <row r="548" spans="13:15" x14ac:dyDescent="0.25">
      <c r="M548" s="3" t="str">
        <f>IF(IFERROR(VLOOKUP($E548,Monográficos!$C$2:$E$362,9,FALSE),0)=0,"",VLOOKUP($E548,Monográficos!$C$2:$E$362,9,FALSE))</f>
        <v/>
      </c>
      <c r="N548" s="3" t="str">
        <f>IF(IFERROR(VLOOKUP($E548,Monográficos!$C$2:$E$362,10,FALSE),0)=0,"",VLOOKUP($E548,Monográficos!$C$2:$E$362,10,FALSE))</f>
        <v/>
      </c>
      <c r="O548" s="3" t="str">
        <f>IF(IFERROR(VLOOKUP($E548,Monográficos!$C$2:$E$362,11,FALSE),0)=0,"",VLOOKUP($E548,Monográficos!$C$2:$E$362,11,FALSE))</f>
        <v/>
      </c>
    </row>
    <row r="549" spans="13:15" x14ac:dyDescent="0.25">
      <c r="M549" s="3" t="str">
        <f>IF(IFERROR(VLOOKUP($E549,Monográficos!$C$2:$E$362,9,FALSE),0)=0,"",VLOOKUP($E549,Monográficos!$C$2:$E$362,9,FALSE))</f>
        <v/>
      </c>
      <c r="N549" s="3" t="str">
        <f>IF(IFERROR(VLOOKUP($E549,Monográficos!$C$2:$E$362,10,FALSE),0)=0,"",VLOOKUP($E549,Monográficos!$C$2:$E$362,10,FALSE))</f>
        <v/>
      </c>
      <c r="O549" s="3" t="str">
        <f>IF(IFERROR(VLOOKUP($E549,Monográficos!$C$2:$E$362,11,FALSE),0)=0,"",VLOOKUP($E549,Monográficos!$C$2:$E$362,11,FALSE))</f>
        <v/>
      </c>
    </row>
    <row r="550" spans="13:15" x14ac:dyDescent="0.25">
      <c r="M550" s="3" t="str">
        <f>IF(IFERROR(VLOOKUP($E550,Monográficos!$C$2:$E$362,9,FALSE),0)=0,"",VLOOKUP($E550,Monográficos!$C$2:$E$362,9,FALSE))</f>
        <v/>
      </c>
      <c r="N550" s="3" t="str">
        <f>IF(IFERROR(VLOOKUP($E550,Monográficos!$C$2:$E$362,10,FALSE),0)=0,"",VLOOKUP($E550,Monográficos!$C$2:$E$362,10,FALSE))</f>
        <v/>
      </c>
      <c r="O550" s="3" t="str">
        <f>IF(IFERROR(VLOOKUP($E550,Monográficos!$C$2:$E$362,11,FALSE),0)=0,"",VLOOKUP($E550,Monográficos!$C$2:$E$362,11,FALSE))</f>
        <v/>
      </c>
    </row>
    <row r="551" spans="13:15" x14ac:dyDescent="0.25">
      <c r="M551" s="3" t="str">
        <f>IF(IFERROR(VLOOKUP($E551,Monográficos!$C$2:$E$362,9,FALSE),0)=0,"",VLOOKUP($E551,Monográficos!$C$2:$E$362,9,FALSE))</f>
        <v/>
      </c>
      <c r="N551" s="3" t="str">
        <f>IF(IFERROR(VLOOKUP($E551,Monográficos!$C$2:$E$362,10,FALSE),0)=0,"",VLOOKUP($E551,Monográficos!$C$2:$E$362,10,FALSE))</f>
        <v/>
      </c>
      <c r="O551" s="3" t="str">
        <f>IF(IFERROR(VLOOKUP($E551,Monográficos!$C$2:$E$362,11,FALSE),0)=0,"",VLOOKUP($E551,Monográficos!$C$2:$E$362,11,FALSE))</f>
        <v/>
      </c>
    </row>
    <row r="552" spans="13:15" x14ac:dyDescent="0.25">
      <c r="M552" s="3" t="str">
        <f>IF(IFERROR(VLOOKUP($E552,Monográficos!$C$2:$E$362,9,FALSE),0)=0,"",VLOOKUP($E552,Monográficos!$C$2:$E$362,9,FALSE))</f>
        <v/>
      </c>
      <c r="N552" s="3" t="str">
        <f>IF(IFERROR(VLOOKUP($E552,Monográficos!$C$2:$E$362,10,FALSE),0)=0,"",VLOOKUP($E552,Monográficos!$C$2:$E$362,10,FALSE))</f>
        <v/>
      </c>
      <c r="O552" s="3" t="str">
        <f>IF(IFERROR(VLOOKUP($E552,Monográficos!$C$2:$E$362,11,FALSE),0)=0,"",VLOOKUP($E552,Monográficos!$C$2:$E$362,11,FALSE))</f>
        <v/>
      </c>
    </row>
    <row r="553" spans="13:15" x14ac:dyDescent="0.25">
      <c r="M553" s="3" t="str">
        <f>IF(IFERROR(VLOOKUP($E553,Monográficos!$C$2:$E$362,9,FALSE),0)=0,"",VLOOKUP($E553,Monográficos!$C$2:$E$362,9,FALSE))</f>
        <v/>
      </c>
      <c r="N553" s="3" t="str">
        <f>IF(IFERROR(VLOOKUP($E553,Monográficos!$C$2:$E$362,10,FALSE),0)=0,"",VLOOKUP($E553,Monográficos!$C$2:$E$362,10,FALSE))</f>
        <v/>
      </c>
      <c r="O553" s="3" t="str">
        <f>IF(IFERROR(VLOOKUP($E553,Monográficos!$C$2:$E$362,11,FALSE),0)=0,"",VLOOKUP($E553,Monográficos!$C$2:$E$362,11,FALSE))</f>
        <v/>
      </c>
    </row>
    <row r="554" spans="13:15" x14ac:dyDescent="0.25">
      <c r="M554" s="3" t="str">
        <f>IF(IFERROR(VLOOKUP($E554,Monográficos!$C$2:$E$362,9,FALSE),0)=0,"",VLOOKUP($E554,Monográficos!$C$2:$E$362,9,FALSE))</f>
        <v/>
      </c>
      <c r="N554" s="3" t="str">
        <f>IF(IFERROR(VLOOKUP($E554,Monográficos!$C$2:$E$362,10,FALSE),0)=0,"",VLOOKUP($E554,Monográficos!$C$2:$E$362,10,FALSE))</f>
        <v/>
      </c>
      <c r="O554" s="3" t="str">
        <f>IF(IFERROR(VLOOKUP($E554,Monográficos!$C$2:$E$362,11,FALSE),0)=0,"",VLOOKUP($E554,Monográficos!$C$2:$E$362,11,FALSE))</f>
        <v/>
      </c>
    </row>
    <row r="555" spans="13:15" x14ac:dyDescent="0.25">
      <c r="M555" s="3" t="str">
        <f>IF(IFERROR(VLOOKUP($E555,Monográficos!$C$2:$E$362,9,FALSE),0)=0,"",VLOOKUP($E555,Monográficos!$C$2:$E$362,9,FALSE))</f>
        <v/>
      </c>
      <c r="N555" s="3" t="str">
        <f>IF(IFERROR(VLOOKUP($E555,Monográficos!$C$2:$E$362,10,FALSE),0)=0,"",VLOOKUP($E555,Monográficos!$C$2:$E$362,10,FALSE))</f>
        <v/>
      </c>
      <c r="O555" s="3" t="str">
        <f>IF(IFERROR(VLOOKUP($E555,Monográficos!$C$2:$E$362,11,FALSE),0)=0,"",VLOOKUP($E555,Monográficos!$C$2:$E$362,11,FALSE))</f>
        <v/>
      </c>
    </row>
    <row r="556" spans="13:15" x14ac:dyDescent="0.25">
      <c r="M556" s="3" t="str">
        <f>IF(IFERROR(VLOOKUP($E556,Monográficos!$C$2:$E$362,9,FALSE),0)=0,"",VLOOKUP($E556,Monográficos!$C$2:$E$362,9,FALSE))</f>
        <v/>
      </c>
      <c r="N556" s="3" t="str">
        <f>IF(IFERROR(VLOOKUP($E556,Monográficos!$C$2:$E$362,10,FALSE),0)=0,"",VLOOKUP($E556,Monográficos!$C$2:$E$362,10,FALSE))</f>
        <v/>
      </c>
      <c r="O556" s="3" t="str">
        <f>IF(IFERROR(VLOOKUP($E556,Monográficos!$C$2:$E$362,11,FALSE),0)=0,"",VLOOKUP($E556,Monográficos!$C$2:$E$362,11,FALSE))</f>
        <v/>
      </c>
    </row>
    <row r="557" spans="13:15" x14ac:dyDescent="0.25">
      <c r="M557" s="3" t="str">
        <f>IF(IFERROR(VLOOKUP($E557,Monográficos!$C$2:$E$362,9,FALSE),0)=0,"",VLOOKUP($E557,Monográficos!$C$2:$E$362,9,FALSE))</f>
        <v/>
      </c>
      <c r="N557" s="3" t="str">
        <f>IF(IFERROR(VLOOKUP($E557,Monográficos!$C$2:$E$362,10,FALSE),0)=0,"",VLOOKUP($E557,Monográficos!$C$2:$E$362,10,FALSE))</f>
        <v/>
      </c>
      <c r="O557" s="3" t="str">
        <f>IF(IFERROR(VLOOKUP($E557,Monográficos!$C$2:$E$362,11,FALSE),0)=0,"",VLOOKUP($E557,Monográficos!$C$2:$E$362,11,FALSE))</f>
        <v/>
      </c>
    </row>
    <row r="558" spans="13:15" x14ac:dyDescent="0.25">
      <c r="M558" s="3" t="str">
        <f>IF(IFERROR(VLOOKUP($E558,Monográficos!$C$2:$E$362,9,FALSE),0)=0,"",VLOOKUP($E558,Monográficos!$C$2:$E$362,9,FALSE))</f>
        <v/>
      </c>
      <c r="N558" s="3" t="str">
        <f>IF(IFERROR(VLOOKUP($E558,Monográficos!$C$2:$E$362,10,FALSE),0)=0,"",VLOOKUP($E558,Monográficos!$C$2:$E$362,10,FALSE))</f>
        <v/>
      </c>
      <c r="O558" s="3" t="str">
        <f>IF(IFERROR(VLOOKUP($E558,Monográficos!$C$2:$E$362,11,FALSE),0)=0,"",VLOOKUP($E558,Monográficos!$C$2:$E$362,11,FALSE))</f>
        <v/>
      </c>
    </row>
    <row r="559" spans="13:15" x14ac:dyDescent="0.25">
      <c r="M559" s="3" t="str">
        <f>IF(IFERROR(VLOOKUP($E559,Monográficos!$C$2:$E$362,9,FALSE),0)=0,"",VLOOKUP($E559,Monográficos!$C$2:$E$362,9,FALSE))</f>
        <v/>
      </c>
      <c r="N559" s="3" t="str">
        <f>IF(IFERROR(VLOOKUP($E559,Monográficos!$C$2:$E$362,10,FALSE),0)=0,"",VLOOKUP($E559,Monográficos!$C$2:$E$362,10,FALSE))</f>
        <v/>
      </c>
      <c r="O559" s="3" t="str">
        <f>IF(IFERROR(VLOOKUP($E559,Monográficos!$C$2:$E$362,11,FALSE),0)=0,"",VLOOKUP($E559,Monográficos!$C$2:$E$362,11,FALSE))</f>
        <v/>
      </c>
    </row>
    <row r="560" spans="13:15" x14ac:dyDescent="0.25">
      <c r="M560" s="3" t="str">
        <f>IF(IFERROR(VLOOKUP($E560,Monográficos!$C$2:$E$362,9,FALSE),0)=0,"",VLOOKUP($E560,Monográficos!$C$2:$E$362,9,FALSE))</f>
        <v/>
      </c>
      <c r="N560" s="3" t="str">
        <f>IF(IFERROR(VLOOKUP($E560,Monográficos!$C$2:$E$362,10,FALSE),0)=0,"",VLOOKUP($E560,Monográficos!$C$2:$E$362,10,FALSE))</f>
        <v/>
      </c>
      <c r="O560" s="3" t="str">
        <f>IF(IFERROR(VLOOKUP($E560,Monográficos!$C$2:$E$362,11,FALSE),0)=0,"",VLOOKUP($E560,Monográficos!$C$2:$E$362,11,FALSE))</f>
        <v/>
      </c>
    </row>
    <row r="561" spans="13:15" x14ac:dyDescent="0.25">
      <c r="M561" s="3" t="str">
        <f>IF(IFERROR(VLOOKUP($E561,Monográficos!$C$2:$E$362,9,FALSE),0)=0,"",VLOOKUP($E561,Monográficos!$C$2:$E$362,9,FALSE))</f>
        <v/>
      </c>
      <c r="N561" s="3" t="str">
        <f>IF(IFERROR(VLOOKUP($E561,Monográficos!$C$2:$E$362,10,FALSE),0)=0,"",VLOOKUP($E561,Monográficos!$C$2:$E$362,10,FALSE))</f>
        <v/>
      </c>
      <c r="O561" s="3" t="str">
        <f>IF(IFERROR(VLOOKUP($E561,Monográficos!$C$2:$E$362,11,FALSE),0)=0,"",VLOOKUP($E561,Monográficos!$C$2:$E$362,11,FALSE))</f>
        <v/>
      </c>
    </row>
    <row r="562" spans="13:15" x14ac:dyDescent="0.25">
      <c r="M562" s="3" t="str">
        <f>IF(IFERROR(VLOOKUP($E562,Monográficos!$C$2:$E$362,9,FALSE),0)=0,"",VLOOKUP($E562,Monográficos!$C$2:$E$362,9,FALSE))</f>
        <v/>
      </c>
      <c r="N562" s="3" t="str">
        <f>IF(IFERROR(VLOOKUP($E562,Monográficos!$C$2:$E$362,10,FALSE),0)=0,"",VLOOKUP($E562,Monográficos!$C$2:$E$362,10,FALSE))</f>
        <v/>
      </c>
      <c r="O562" s="3" t="str">
        <f>IF(IFERROR(VLOOKUP($E562,Monográficos!$C$2:$E$362,11,FALSE),0)=0,"",VLOOKUP($E562,Monográficos!$C$2:$E$362,11,FALSE))</f>
        <v/>
      </c>
    </row>
    <row r="563" spans="13:15" x14ac:dyDescent="0.25">
      <c r="M563" s="3" t="str">
        <f>IF(IFERROR(VLOOKUP($E563,Monográficos!$C$2:$E$362,9,FALSE),0)=0,"",VLOOKUP($E563,Monográficos!$C$2:$E$362,9,FALSE))</f>
        <v/>
      </c>
      <c r="N563" s="3" t="str">
        <f>IF(IFERROR(VLOOKUP($E563,Monográficos!$C$2:$E$362,10,FALSE),0)=0,"",VLOOKUP($E563,Monográficos!$C$2:$E$362,10,FALSE))</f>
        <v/>
      </c>
      <c r="O563" s="3" t="str">
        <f>IF(IFERROR(VLOOKUP($E563,Monográficos!$C$2:$E$362,11,FALSE),0)=0,"",VLOOKUP($E563,Monográficos!$C$2:$E$362,11,FALSE))</f>
        <v/>
      </c>
    </row>
    <row r="564" spans="13:15" x14ac:dyDescent="0.25">
      <c r="M564" s="3" t="str">
        <f>IF(IFERROR(VLOOKUP($E564,Monográficos!$C$2:$E$362,9,FALSE),0)=0,"",VLOOKUP($E564,Monográficos!$C$2:$E$362,9,FALSE))</f>
        <v/>
      </c>
      <c r="N564" s="3" t="str">
        <f>IF(IFERROR(VLOOKUP($E564,Monográficos!$C$2:$E$362,10,FALSE),0)=0,"",VLOOKUP($E564,Monográficos!$C$2:$E$362,10,FALSE))</f>
        <v/>
      </c>
      <c r="O564" s="3" t="str">
        <f>IF(IFERROR(VLOOKUP($E564,Monográficos!$C$2:$E$362,11,FALSE),0)=0,"",VLOOKUP($E564,Monográficos!$C$2:$E$362,11,FALSE))</f>
        <v/>
      </c>
    </row>
    <row r="565" spans="13:15" x14ac:dyDescent="0.25">
      <c r="M565" s="3" t="str">
        <f>IF(IFERROR(VLOOKUP($E565,Monográficos!$C$2:$E$362,9,FALSE),0)=0,"",VLOOKUP($E565,Monográficos!$C$2:$E$362,9,FALSE))</f>
        <v/>
      </c>
      <c r="N565" s="3" t="str">
        <f>IF(IFERROR(VLOOKUP($E565,Monográficos!$C$2:$E$362,10,FALSE),0)=0,"",VLOOKUP($E565,Monográficos!$C$2:$E$362,10,FALSE))</f>
        <v/>
      </c>
      <c r="O565" s="3" t="str">
        <f>IF(IFERROR(VLOOKUP($E565,Monográficos!$C$2:$E$362,11,FALSE),0)=0,"",VLOOKUP($E565,Monográficos!$C$2:$E$362,11,FALSE))</f>
        <v/>
      </c>
    </row>
    <row r="566" spans="13:15" x14ac:dyDescent="0.25">
      <c r="M566" s="3" t="str">
        <f>IF(IFERROR(VLOOKUP($E566,Monográficos!$C$2:$E$362,9,FALSE),0)=0,"",VLOOKUP($E566,Monográficos!$C$2:$E$362,9,FALSE))</f>
        <v/>
      </c>
      <c r="N566" s="3" t="str">
        <f>IF(IFERROR(VLOOKUP($E566,Monográficos!$C$2:$E$362,10,FALSE),0)=0,"",VLOOKUP($E566,Monográficos!$C$2:$E$362,10,FALSE))</f>
        <v/>
      </c>
      <c r="O566" s="3" t="str">
        <f>IF(IFERROR(VLOOKUP($E566,Monográficos!$C$2:$E$362,11,FALSE),0)=0,"",VLOOKUP($E566,Monográficos!$C$2:$E$362,11,FALSE))</f>
        <v/>
      </c>
    </row>
    <row r="567" spans="13:15" x14ac:dyDescent="0.25">
      <c r="M567" s="3" t="str">
        <f>IF(IFERROR(VLOOKUP($E567,Monográficos!$C$2:$E$362,9,FALSE),0)=0,"",VLOOKUP($E567,Monográficos!$C$2:$E$362,9,FALSE))</f>
        <v/>
      </c>
      <c r="N567" s="3" t="str">
        <f>IF(IFERROR(VLOOKUP($E567,Monográficos!$C$2:$E$362,10,FALSE),0)=0,"",VLOOKUP($E567,Monográficos!$C$2:$E$362,10,FALSE))</f>
        <v/>
      </c>
      <c r="O567" s="3" t="str">
        <f>IF(IFERROR(VLOOKUP($E567,Monográficos!$C$2:$E$362,11,FALSE),0)=0,"",VLOOKUP($E567,Monográficos!$C$2:$E$362,11,FALSE))</f>
        <v/>
      </c>
    </row>
    <row r="568" spans="13:15" x14ac:dyDescent="0.25">
      <c r="M568" s="3" t="str">
        <f>IF(IFERROR(VLOOKUP($E568,Monográficos!$C$2:$E$362,9,FALSE),0)=0,"",VLOOKUP($E568,Monográficos!$C$2:$E$362,9,FALSE))</f>
        <v/>
      </c>
      <c r="N568" s="3" t="str">
        <f>IF(IFERROR(VLOOKUP($E568,Monográficos!$C$2:$E$362,10,FALSE),0)=0,"",VLOOKUP($E568,Monográficos!$C$2:$E$362,10,FALSE))</f>
        <v/>
      </c>
      <c r="O568" s="3" t="str">
        <f>IF(IFERROR(VLOOKUP($E568,Monográficos!$C$2:$E$362,11,FALSE),0)=0,"",VLOOKUP($E568,Monográficos!$C$2:$E$362,11,FALSE))</f>
        <v/>
      </c>
    </row>
    <row r="569" spans="13:15" x14ac:dyDescent="0.25">
      <c r="M569" s="3" t="str">
        <f>IF(IFERROR(VLOOKUP($E569,Monográficos!$C$2:$E$362,9,FALSE),0)=0,"",VLOOKUP($E569,Monográficos!$C$2:$E$362,9,FALSE))</f>
        <v/>
      </c>
      <c r="N569" s="3" t="str">
        <f>IF(IFERROR(VLOOKUP($E569,Monográficos!$C$2:$E$362,10,FALSE),0)=0,"",VLOOKUP($E569,Monográficos!$C$2:$E$362,10,FALSE))</f>
        <v/>
      </c>
      <c r="O569" s="3" t="str">
        <f>IF(IFERROR(VLOOKUP($E569,Monográficos!$C$2:$E$362,11,FALSE),0)=0,"",VLOOKUP($E569,Monográficos!$C$2:$E$362,11,FALSE))</f>
        <v/>
      </c>
    </row>
    <row r="570" spans="13:15" x14ac:dyDescent="0.25">
      <c r="M570" s="3" t="str">
        <f>IF(IFERROR(VLOOKUP($E570,Monográficos!$C$2:$E$362,9,FALSE),0)=0,"",VLOOKUP($E570,Monográficos!$C$2:$E$362,9,FALSE))</f>
        <v/>
      </c>
      <c r="N570" s="3" t="str">
        <f>IF(IFERROR(VLOOKUP($E570,Monográficos!$C$2:$E$362,10,FALSE),0)=0,"",VLOOKUP($E570,Monográficos!$C$2:$E$362,10,FALSE))</f>
        <v/>
      </c>
      <c r="O570" s="3" t="str">
        <f>IF(IFERROR(VLOOKUP($E570,Monográficos!$C$2:$E$362,11,FALSE),0)=0,"",VLOOKUP($E570,Monográficos!$C$2:$E$362,11,FALSE))</f>
        <v/>
      </c>
    </row>
    <row r="571" spans="13:15" x14ac:dyDescent="0.25">
      <c r="M571" s="3" t="str">
        <f>IF(IFERROR(VLOOKUP($E571,Monográficos!$C$2:$E$362,9,FALSE),0)=0,"",VLOOKUP($E571,Monográficos!$C$2:$E$362,9,FALSE))</f>
        <v/>
      </c>
      <c r="N571" s="3" t="str">
        <f>IF(IFERROR(VLOOKUP($E571,Monográficos!$C$2:$E$362,10,FALSE),0)=0,"",VLOOKUP($E571,Monográficos!$C$2:$E$362,10,FALSE))</f>
        <v/>
      </c>
      <c r="O571" s="3" t="str">
        <f>IF(IFERROR(VLOOKUP($E571,Monográficos!$C$2:$E$362,11,FALSE),0)=0,"",VLOOKUP($E571,Monográficos!$C$2:$E$362,11,FALSE))</f>
        <v/>
      </c>
    </row>
    <row r="572" spans="13:15" x14ac:dyDescent="0.25">
      <c r="M572" s="3" t="str">
        <f>IF(IFERROR(VLOOKUP($E572,Monográficos!$C$2:$E$362,9,FALSE),0)=0,"",VLOOKUP($E572,Monográficos!$C$2:$E$362,9,FALSE))</f>
        <v/>
      </c>
      <c r="N572" s="3" t="str">
        <f>IF(IFERROR(VLOOKUP($E572,Monográficos!$C$2:$E$362,10,FALSE),0)=0,"",VLOOKUP($E572,Monográficos!$C$2:$E$362,10,FALSE))</f>
        <v/>
      </c>
      <c r="O572" s="3" t="str">
        <f>IF(IFERROR(VLOOKUP($E572,Monográficos!$C$2:$E$362,11,FALSE),0)=0,"",VLOOKUP($E572,Monográficos!$C$2:$E$362,11,FALSE))</f>
        <v/>
      </c>
    </row>
    <row r="573" spans="13:15" x14ac:dyDescent="0.25">
      <c r="M573" s="3" t="str">
        <f>IF(IFERROR(VLOOKUP($E573,Monográficos!$C$2:$E$362,9,FALSE),0)=0,"",VLOOKUP($E573,Monográficos!$C$2:$E$362,9,FALSE))</f>
        <v/>
      </c>
      <c r="N573" s="3" t="str">
        <f>IF(IFERROR(VLOOKUP($E573,Monográficos!$C$2:$E$362,10,FALSE),0)=0,"",VLOOKUP($E573,Monográficos!$C$2:$E$362,10,FALSE))</f>
        <v/>
      </c>
      <c r="O573" s="3" t="str">
        <f>IF(IFERROR(VLOOKUP($E573,Monográficos!$C$2:$E$362,11,FALSE),0)=0,"",VLOOKUP($E573,Monográficos!$C$2:$E$362,11,FALSE))</f>
        <v/>
      </c>
    </row>
    <row r="574" spans="13:15" x14ac:dyDescent="0.25">
      <c r="M574" s="3" t="str">
        <f>IF(IFERROR(VLOOKUP($E574,Monográficos!$C$2:$E$362,9,FALSE),0)=0,"",VLOOKUP($E574,Monográficos!$C$2:$E$362,9,FALSE))</f>
        <v/>
      </c>
      <c r="N574" s="3" t="str">
        <f>IF(IFERROR(VLOOKUP($E574,Monográficos!$C$2:$E$362,10,FALSE),0)=0,"",VLOOKUP($E574,Monográficos!$C$2:$E$362,10,FALSE))</f>
        <v/>
      </c>
      <c r="O574" s="3" t="str">
        <f>IF(IFERROR(VLOOKUP($E574,Monográficos!$C$2:$E$362,11,FALSE),0)=0,"",VLOOKUP($E574,Monográficos!$C$2:$E$362,11,FALSE))</f>
        <v/>
      </c>
    </row>
    <row r="575" spans="13:15" x14ac:dyDescent="0.25">
      <c r="M575" s="3" t="str">
        <f>IF(IFERROR(VLOOKUP($E575,Monográficos!$C$2:$E$362,9,FALSE),0)=0,"",VLOOKUP($E575,Monográficos!$C$2:$E$362,9,FALSE))</f>
        <v/>
      </c>
      <c r="N575" s="3" t="str">
        <f>IF(IFERROR(VLOOKUP($E575,Monográficos!$C$2:$E$362,10,FALSE),0)=0,"",VLOOKUP($E575,Monográficos!$C$2:$E$362,10,FALSE))</f>
        <v/>
      </c>
      <c r="O575" s="3" t="str">
        <f>IF(IFERROR(VLOOKUP($E575,Monográficos!$C$2:$E$362,11,FALSE),0)=0,"",VLOOKUP($E575,Monográficos!$C$2:$E$362,11,FALSE))</f>
        <v/>
      </c>
    </row>
    <row r="576" spans="13:15" x14ac:dyDescent="0.25">
      <c r="M576" s="3" t="str">
        <f>IF(IFERROR(VLOOKUP($E576,Monográficos!$C$2:$E$362,9,FALSE),0)=0,"",VLOOKUP($E576,Monográficos!$C$2:$E$362,9,FALSE))</f>
        <v/>
      </c>
      <c r="N576" s="3" t="str">
        <f>IF(IFERROR(VLOOKUP($E576,Monográficos!$C$2:$E$362,10,FALSE),0)=0,"",VLOOKUP($E576,Monográficos!$C$2:$E$362,10,FALSE))</f>
        <v/>
      </c>
      <c r="O576" s="3" t="str">
        <f>IF(IFERROR(VLOOKUP($E576,Monográficos!$C$2:$E$362,11,FALSE),0)=0,"",VLOOKUP($E576,Monográficos!$C$2:$E$362,11,FALSE))</f>
        <v/>
      </c>
    </row>
    <row r="577" spans="13:15" x14ac:dyDescent="0.25">
      <c r="M577" s="3" t="str">
        <f>IF(IFERROR(VLOOKUP($E577,Monográficos!$C$2:$E$362,9,FALSE),0)=0,"",VLOOKUP($E577,Monográficos!$C$2:$E$362,9,FALSE))</f>
        <v/>
      </c>
      <c r="N577" s="3" t="str">
        <f>IF(IFERROR(VLOOKUP($E577,Monográficos!$C$2:$E$362,10,FALSE),0)=0,"",VLOOKUP($E577,Monográficos!$C$2:$E$362,10,FALSE))</f>
        <v/>
      </c>
      <c r="O577" s="3" t="str">
        <f>IF(IFERROR(VLOOKUP($E577,Monográficos!$C$2:$E$362,11,FALSE),0)=0,"",VLOOKUP($E577,Monográficos!$C$2:$E$362,11,FALSE))</f>
        <v/>
      </c>
    </row>
    <row r="578" spans="13:15" x14ac:dyDescent="0.25">
      <c r="M578" s="3" t="str">
        <f>IF(IFERROR(VLOOKUP($E578,Monográficos!$C$2:$E$362,9,FALSE),0)=0,"",VLOOKUP($E578,Monográficos!$C$2:$E$362,9,FALSE))</f>
        <v/>
      </c>
      <c r="N578" s="3" t="str">
        <f>IF(IFERROR(VLOOKUP($E578,Monográficos!$C$2:$E$362,10,FALSE),0)=0,"",VLOOKUP($E578,Monográficos!$C$2:$E$362,10,FALSE))</f>
        <v/>
      </c>
      <c r="O578" s="3" t="str">
        <f>IF(IFERROR(VLOOKUP($E578,Monográficos!$C$2:$E$362,11,FALSE),0)=0,"",VLOOKUP($E578,Monográficos!$C$2:$E$362,11,FALSE))</f>
        <v/>
      </c>
    </row>
    <row r="579" spans="13:15" x14ac:dyDescent="0.25">
      <c r="M579" s="3" t="str">
        <f>IF(IFERROR(VLOOKUP($E579,Monográficos!$C$2:$E$362,9,FALSE),0)=0,"",VLOOKUP($E579,Monográficos!$C$2:$E$362,9,FALSE))</f>
        <v/>
      </c>
      <c r="N579" s="3" t="str">
        <f>IF(IFERROR(VLOOKUP($E579,Monográficos!$C$2:$E$362,10,FALSE),0)=0,"",VLOOKUP($E579,Monográficos!$C$2:$E$362,10,FALSE))</f>
        <v/>
      </c>
      <c r="O579" s="3" t="str">
        <f>IF(IFERROR(VLOOKUP($E579,Monográficos!$C$2:$E$362,11,FALSE),0)=0,"",VLOOKUP($E579,Monográficos!$C$2:$E$362,11,FALSE))</f>
        <v/>
      </c>
    </row>
    <row r="580" spans="13:15" x14ac:dyDescent="0.25">
      <c r="M580" s="3" t="str">
        <f>IF(IFERROR(VLOOKUP($E580,Monográficos!$C$2:$E$362,9,FALSE),0)=0,"",VLOOKUP($E580,Monográficos!$C$2:$E$362,9,FALSE))</f>
        <v/>
      </c>
      <c r="N580" s="3" t="str">
        <f>IF(IFERROR(VLOOKUP($E580,Monográficos!$C$2:$E$362,10,FALSE),0)=0,"",VLOOKUP($E580,Monográficos!$C$2:$E$362,10,FALSE))</f>
        <v/>
      </c>
      <c r="O580" s="3" t="str">
        <f>IF(IFERROR(VLOOKUP($E580,Monográficos!$C$2:$E$362,11,FALSE),0)=0,"",VLOOKUP($E580,Monográficos!$C$2:$E$362,11,FALSE))</f>
        <v/>
      </c>
    </row>
    <row r="581" spans="13:15" x14ac:dyDescent="0.25">
      <c r="M581" s="3" t="str">
        <f>IF(IFERROR(VLOOKUP($E581,Monográficos!$C$2:$E$362,9,FALSE),0)=0,"",VLOOKUP($E581,Monográficos!$C$2:$E$362,9,FALSE))</f>
        <v/>
      </c>
      <c r="N581" s="3" t="str">
        <f>IF(IFERROR(VLOOKUP($E581,Monográficos!$C$2:$E$362,10,FALSE),0)=0,"",VLOOKUP($E581,Monográficos!$C$2:$E$362,10,FALSE))</f>
        <v/>
      </c>
      <c r="O581" s="3" t="str">
        <f>IF(IFERROR(VLOOKUP($E581,Monográficos!$C$2:$E$362,11,FALSE),0)=0,"",VLOOKUP($E581,Monográficos!$C$2:$E$362,11,FALSE))</f>
        <v/>
      </c>
    </row>
    <row r="582" spans="13:15" x14ac:dyDescent="0.25">
      <c r="M582" s="3" t="str">
        <f>IF(IFERROR(VLOOKUP($E582,Monográficos!$C$2:$E$362,9,FALSE),0)=0,"",VLOOKUP($E582,Monográficos!$C$2:$E$362,9,FALSE))</f>
        <v/>
      </c>
      <c r="N582" s="3" t="str">
        <f>IF(IFERROR(VLOOKUP($E582,Monográficos!$C$2:$E$362,10,FALSE),0)=0,"",VLOOKUP($E582,Monográficos!$C$2:$E$362,10,FALSE))</f>
        <v/>
      </c>
      <c r="O582" s="3" t="str">
        <f>IF(IFERROR(VLOOKUP($E582,Monográficos!$C$2:$E$362,11,FALSE),0)=0,"",VLOOKUP($E582,Monográficos!$C$2:$E$362,11,FALSE))</f>
        <v/>
      </c>
    </row>
    <row r="583" spans="13:15" x14ac:dyDescent="0.25">
      <c r="M583" s="3" t="str">
        <f>IF(IFERROR(VLOOKUP($E583,Monográficos!$C$2:$E$362,9,FALSE),0)=0,"",VLOOKUP($E583,Monográficos!$C$2:$E$362,9,FALSE))</f>
        <v/>
      </c>
      <c r="N583" s="3" t="str">
        <f>IF(IFERROR(VLOOKUP($E583,Monográficos!$C$2:$E$362,10,FALSE),0)=0,"",VLOOKUP($E583,Monográficos!$C$2:$E$362,10,FALSE))</f>
        <v/>
      </c>
      <c r="O583" s="3" t="str">
        <f>IF(IFERROR(VLOOKUP($E583,Monográficos!$C$2:$E$362,11,FALSE),0)=0,"",VLOOKUP($E583,Monográficos!$C$2:$E$362,11,FALSE))</f>
        <v/>
      </c>
    </row>
    <row r="584" spans="13:15" x14ac:dyDescent="0.25">
      <c r="M584" s="3" t="str">
        <f>IF(IFERROR(VLOOKUP($E584,Monográficos!$C$2:$E$362,9,FALSE),0)=0,"",VLOOKUP($E584,Monográficos!$C$2:$E$362,9,FALSE))</f>
        <v/>
      </c>
      <c r="N584" s="3" t="str">
        <f>IF(IFERROR(VLOOKUP($E584,Monográficos!$C$2:$E$362,10,FALSE),0)=0,"",VLOOKUP($E584,Monográficos!$C$2:$E$362,10,FALSE))</f>
        <v/>
      </c>
      <c r="O584" s="3" t="str">
        <f>IF(IFERROR(VLOOKUP($E584,Monográficos!$C$2:$E$362,11,FALSE),0)=0,"",VLOOKUP($E584,Monográficos!$C$2:$E$362,11,FALSE))</f>
        <v/>
      </c>
    </row>
    <row r="585" spans="13:15" x14ac:dyDescent="0.25">
      <c r="M585" s="3" t="str">
        <f>IF(IFERROR(VLOOKUP($E585,Monográficos!$C$2:$E$362,9,FALSE),0)=0,"",VLOOKUP($E585,Monográficos!$C$2:$E$362,9,FALSE))</f>
        <v/>
      </c>
      <c r="N585" s="3" t="str">
        <f>IF(IFERROR(VLOOKUP($E585,Monográficos!$C$2:$E$362,10,FALSE),0)=0,"",VLOOKUP($E585,Monográficos!$C$2:$E$362,10,FALSE))</f>
        <v/>
      </c>
      <c r="O585" s="3" t="str">
        <f>IF(IFERROR(VLOOKUP($E585,Monográficos!$C$2:$E$362,11,FALSE),0)=0,"",VLOOKUP($E585,Monográficos!$C$2:$E$362,11,FALSE))</f>
        <v/>
      </c>
    </row>
    <row r="586" spans="13:15" x14ac:dyDescent="0.25">
      <c r="M586" s="3" t="str">
        <f>IF(IFERROR(VLOOKUP($E586,Monográficos!$C$2:$E$362,9,FALSE),0)=0,"",VLOOKUP($E586,Monográficos!$C$2:$E$362,9,FALSE))</f>
        <v/>
      </c>
      <c r="N586" s="3" t="str">
        <f>IF(IFERROR(VLOOKUP($E586,Monográficos!$C$2:$E$362,10,FALSE),0)=0,"",VLOOKUP($E586,Monográficos!$C$2:$E$362,10,FALSE))</f>
        <v/>
      </c>
      <c r="O586" s="3" t="str">
        <f>IF(IFERROR(VLOOKUP($E586,Monográficos!$C$2:$E$362,11,FALSE),0)=0,"",VLOOKUP($E586,Monográficos!$C$2:$E$362,11,FALSE))</f>
        <v/>
      </c>
    </row>
    <row r="587" spans="13:15" x14ac:dyDescent="0.25">
      <c r="M587" s="3" t="str">
        <f>IF(IFERROR(VLOOKUP($E587,Monográficos!$C$2:$E$362,9,FALSE),0)=0,"",VLOOKUP($E587,Monográficos!$C$2:$E$362,9,FALSE))</f>
        <v/>
      </c>
      <c r="N587" s="3" t="str">
        <f>IF(IFERROR(VLOOKUP($E587,Monográficos!$C$2:$E$362,10,FALSE),0)=0,"",VLOOKUP($E587,Monográficos!$C$2:$E$362,10,FALSE))</f>
        <v/>
      </c>
      <c r="O587" s="3" t="str">
        <f>IF(IFERROR(VLOOKUP($E587,Monográficos!$C$2:$E$362,11,FALSE),0)=0,"",VLOOKUP($E587,Monográficos!$C$2:$E$362,11,FALSE))</f>
        <v/>
      </c>
    </row>
    <row r="588" spans="13:15" x14ac:dyDescent="0.25">
      <c r="M588" s="3" t="str">
        <f>IF(IFERROR(VLOOKUP($E588,Monográficos!$C$2:$E$362,9,FALSE),0)=0,"",VLOOKUP($E588,Monográficos!$C$2:$E$362,9,FALSE))</f>
        <v/>
      </c>
      <c r="N588" s="3" t="str">
        <f>IF(IFERROR(VLOOKUP($E588,Monográficos!$C$2:$E$362,10,FALSE),0)=0,"",VLOOKUP($E588,Monográficos!$C$2:$E$362,10,FALSE))</f>
        <v/>
      </c>
      <c r="O588" s="3" t="str">
        <f>IF(IFERROR(VLOOKUP($E588,Monográficos!$C$2:$E$362,11,FALSE),0)=0,"",VLOOKUP($E588,Monográficos!$C$2:$E$362,11,FALSE))</f>
        <v/>
      </c>
    </row>
    <row r="589" spans="13:15" x14ac:dyDescent="0.25">
      <c r="M589" s="3" t="str">
        <f>IF(IFERROR(VLOOKUP($E589,Monográficos!$C$2:$E$362,9,FALSE),0)=0,"",VLOOKUP($E589,Monográficos!$C$2:$E$362,9,FALSE))</f>
        <v/>
      </c>
      <c r="N589" s="3" t="str">
        <f>IF(IFERROR(VLOOKUP($E589,Monográficos!$C$2:$E$362,10,FALSE),0)=0,"",VLOOKUP($E589,Monográficos!$C$2:$E$362,10,FALSE))</f>
        <v/>
      </c>
      <c r="O589" s="3" t="str">
        <f>IF(IFERROR(VLOOKUP($E589,Monográficos!$C$2:$E$362,11,FALSE),0)=0,"",VLOOKUP($E589,Monográficos!$C$2:$E$362,11,FALSE))</f>
        <v/>
      </c>
    </row>
    <row r="590" spans="13:15" x14ac:dyDescent="0.25">
      <c r="M590" s="3" t="str">
        <f>IF(IFERROR(VLOOKUP($E590,Monográficos!$C$2:$E$362,9,FALSE),0)=0,"",VLOOKUP($E590,Monográficos!$C$2:$E$362,9,FALSE))</f>
        <v/>
      </c>
      <c r="N590" s="3" t="str">
        <f>IF(IFERROR(VLOOKUP($E590,Monográficos!$C$2:$E$362,10,FALSE),0)=0,"",VLOOKUP($E590,Monográficos!$C$2:$E$362,10,FALSE))</f>
        <v/>
      </c>
      <c r="O590" s="3" t="str">
        <f>IF(IFERROR(VLOOKUP($E590,Monográficos!$C$2:$E$362,11,FALSE),0)=0,"",VLOOKUP($E590,Monográficos!$C$2:$E$362,11,FALSE))</f>
        <v/>
      </c>
    </row>
    <row r="591" spans="13:15" x14ac:dyDescent="0.25">
      <c r="M591" s="3" t="str">
        <f>IF(IFERROR(VLOOKUP($E591,Monográficos!$C$2:$E$362,9,FALSE),0)=0,"",VLOOKUP($E591,Monográficos!$C$2:$E$362,9,FALSE))</f>
        <v/>
      </c>
      <c r="N591" s="3" t="str">
        <f>IF(IFERROR(VLOOKUP($E591,Monográficos!$C$2:$E$362,10,FALSE),0)=0,"",VLOOKUP($E591,Monográficos!$C$2:$E$362,10,FALSE))</f>
        <v/>
      </c>
      <c r="O591" s="3" t="str">
        <f>IF(IFERROR(VLOOKUP($E591,Monográficos!$C$2:$E$362,11,FALSE),0)=0,"",VLOOKUP($E591,Monográficos!$C$2:$E$362,11,FALSE))</f>
        <v/>
      </c>
    </row>
    <row r="592" spans="13:15" x14ac:dyDescent="0.25">
      <c r="M592" s="3" t="str">
        <f>IF(IFERROR(VLOOKUP($E592,Monográficos!$C$2:$E$362,9,FALSE),0)=0,"",VLOOKUP($E592,Monográficos!$C$2:$E$362,9,FALSE))</f>
        <v/>
      </c>
      <c r="N592" s="3" t="str">
        <f>IF(IFERROR(VLOOKUP($E592,Monográficos!$C$2:$E$362,10,FALSE),0)=0,"",VLOOKUP($E592,Monográficos!$C$2:$E$362,10,FALSE))</f>
        <v/>
      </c>
      <c r="O592" s="3" t="str">
        <f>IF(IFERROR(VLOOKUP($E592,Monográficos!$C$2:$E$362,11,FALSE),0)=0,"",VLOOKUP($E592,Monográficos!$C$2:$E$362,11,FALSE))</f>
        <v/>
      </c>
    </row>
    <row r="593" spans="13:15" x14ac:dyDescent="0.25">
      <c r="M593" s="3" t="str">
        <f>IF(IFERROR(VLOOKUP($E593,Monográficos!$C$2:$E$362,9,FALSE),0)=0,"",VLOOKUP($E593,Monográficos!$C$2:$E$362,9,FALSE))</f>
        <v/>
      </c>
      <c r="N593" s="3" t="str">
        <f>IF(IFERROR(VLOOKUP($E593,Monográficos!$C$2:$E$362,10,FALSE),0)=0,"",VLOOKUP($E593,Monográficos!$C$2:$E$362,10,FALSE))</f>
        <v/>
      </c>
      <c r="O593" s="3" t="str">
        <f>IF(IFERROR(VLOOKUP($E593,Monográficos!$C$2:$E$362,11,FALSE),0)=0,"",VLOOKUP($E593,Monográficos!$C$2:$E$362,11,FALSE))</f>
        <v/>
      </c>
    </row>
    <row r="594" spans="13:15" x14ac:dyDescent="0.25">
      <c r="M594" s="3" t="str">
        <f>IF(IFERROR(VLOOKUP($E594,Monográficos!$C$2:$E$362,9,FALSE),0)=0,"",VLOOKUP($E594,Monográficos!$C$2:$E$362,9,FALSE))</f>
        <v/>
      </c>
      <c r="N594" s="3" t="str">
        <f>IF(IFERROR(VLOOKUP($E594,Monográficos!$C$2:$E$362,10,FALSE),0)=0,"",VLOOKUP($E594,Monográficos!$C$2:$E$362,10,FALSE))</f>
        <v/>
      </c>
      <c r="O594" s="3" t="str">
        <f>IF(IFERROR(VLOOKUP($E594,Monográficos!$C$2:$E$362,11,FALSE),0)=0,"",VLOOKUP($E594,Monográficos!$C$2:$E$362,11,FALSE))</f>
        <v/>
      </c>
    </row>
    <row r="595" spans="13:15" x14ac:dyDescent="0.25">
      <c r="M595" s="3" t="str">
        <f>IF(IFERROR(VLOOKUP($E595,Monográficos!$C$2:$E$362,9,FALSE),0)=0,"",VLOOKUP($E595,Monográficos!$C$2:$E$362,9,FALSE))</f>
        <v/>
      </c>
      <c r="N595" s="3" t="str">
        <f>IF(IFERROR(VLOOKUP($E595,Monográficos!$C$2:$E$362,10,FALSE),0)=0,"",VLOOKUP($E595,Monográficos!$C$2:$E$362,10,FALSE))</f>
        <v/>
      </c>
      <c r="O595" s="3" t="str">
        <f>IF(IFERROR(VLOOKUP($E595,Monográficos!$C$2:$E$362,11,FALSE),0)=0,"",VLOOKUP($E595,Monográficos!$C$2:$E$362,11,FALSE))</f>
        <v/>
      </c>
    </row>
    <row r="596" spans="13:15" x14ac:dyDescent="0.25">
      <c r="M596" s="3" t="str">
        <f>IF(IFERROR(VLOOKUP($E596,Monográficos!$C$2:$E$362,9,FALSE),0)=0,"",VLOOKUP($E596,Monográficos!$C$2:$E$362,9,FALSE))</f>
        <v/>
      </c>
      <c r="N596" s="3" t="str">
        <f>IF(IFERROR(VLOOKUP($E596,Monográficos!$C$2:$E$362,10,FALSE),0)=0,"",VLOOKUP($E596,Monográficos!$C$2:$E$362,10,FALSE))</f>
        <v/>
      </c>
      <c r="O596" s="3" t="str">
        <f>IF(IFERROR(VLOOKUP($E596,Monográficos!$C$2:$E$362,11,FALSE),0)=0,"",VLOOKUP($E596,Monográficos!$C$2:$E$362,11,FALSE))</f>
        <v/>
      </c>
    </row>
    <row r="597" spans="13:15" x14ac:dyDescent="0.25">
      <c r="M597" s="3" t="str">
        <f>IF(IFERROR(VLOOKUP($E597,Monográficos!$C$2:$E$362,9,FALSE),0)=0,"",VLOOKUP($E597,Monográficos!$C$2:$E$362,9,FALSE))</f>
        <v/>
      </c>
      <c r="N597" s="3" t="str">
        <f>IF(IFERROR(VLOOKUP($E597,Monográficos!$C$2:$E$362,10,FALSE),0)=0,"",VLOOKUP($E597,Monográficos!$C$2:$E$362,10,FALSE))</f>
        <v/>
      </c>
      <c r="O597" s="3" t="str">
        <f>IF(IFERROR(VLOOKUP($E597,Monográficos!$C$2:$E$362,11,FALSE),0)=0,"",VLOOKUP($E597,Monográficos!$C$2:$E$362,11,FALSE))</f>
        <v/>
      </c>
    </row>
    <row r="598" spans="13:15" x14ac:dyDescent="0.25">
      <c r="M598" s="3" t="str">
        <f>IF(IFERROR(VLOOKUP($E598,Monográficos!$C$2:$E$362,9,FALSE),0)=0,"",VLOOKUP($E598,Monográficos!$C$2:$E$362,9,FALSE))</f>
        <v/>
      </c>
      <c r="N598" s="3" t="str">
        <f>IF(IFERROR(VLOOKUP($E598,Monográficos!$C$2:$E$362,10,FALSE),0)=0,"",VLOOKUP($E598,Monográficos!$C$2:$E$362,10,FALSE))</f>
        <v/>
      </c>
      <c r="O598" s="3" t="str">
        <f>IF(IFERROR(VLOOKUP($E598,Monográficos!$C$2:$E$362,11,FALSE),0)=0,"",VLOOKUP($E598,Monográficos!$C$2:$E$362,11,FALSE))</f>
        <v/>
      </c>
    </row>
    <row r="599" spans="13:15" x14ac:dyDescent="0.25">
      <c r="M599" s="3" t="str">
        <f>IF(IFERROR(VLOOKUP($E599,Monográficos!$C$2:$E$362,9,FALSE),0)=0,"",VLOOKUP($E599,Monográficos!$C$2:$E$362,9,FALSE))</f>
        <v/>
      </c>
      <c r="N599" s="3" t="str">
        <f>IF(IFERROR(VLOOKUP($E599,Monográficos!$C$2:$E$362,10,FALSE),0)=0,"",VLOOKUP($E599,Monográficos!$C$2:$E$362,10,FALSE))</f>
        <v/>
      </c>
      <c r="O599" s="3" t="str">
        <f>IF(IFERROR(VLOOKUP($E599,Monográficos!$C$2:$E$362,11,FALSE),0)=0,"",VLOOKUP($E599,Monográficos!$C$2:$E$362,11,FALSE))</f>
        <v/>
      </c>
    </row>
    <row r="600" spans="13:15" x14ac:dyDescent="0.25">
      <c r="M600" s="3" t="str">
        <f>IF(IFERROR(VLOOKUP($E600,Monográficos!$C$2:$E$362,9,FALSE),0)=0,"",VLOOKUP($E600,Monográficos!$C$2:$E$362,9,FALSE))</f>
        <v/>
      </c>
      <c r="N600" s="3" t="str">
        <f>IF(IFERROR(VLOOKUP($E600,Monográficos!$C$2:$E$362,10,FALSE),0)=0,"",VLOOKUP($E600,Monográficos!$C$2:$E$362,10,FALSE))</f>
        <v/>
      </c>
      <c r="O600" s="3" t="str">
        <f>IF(IFERROR(VLOOKUP($E600,Monográficos!$C$2:$E$362,11,FALSE),0)=0,"",VLOOKUP($E600,Monográficos!$C$2:$E$362,11,FALSE))</f>
        <v/>
      </c>
    </row>
    <row r="601" spans="13:15" x14ac:dyDescent="0.25">
      <c r="M601" s="3" t="str">
        <f>IF(IFERROR(VLOOKUP($E601,Monográficos!$C$2:$E$362,9,FALSE),0)=0,"",VLOOKUP($E601,Monográficos!$C$2:$E$362,9,FALSE))</f>
        <v/>
      </c>
      <c r="N601" s="3" t="str">
        <f>IF(IFERROR(VLOOKUP($E601,Monográficos!$C$2:$E$362,10,FALSE),0)=0,"",VLOOKUP($E601,Monográficos!$C$2:$E$362,10,FALSE))</f>
        <v/>
      </c>
      <c r="O601" s="3" t="str">
        <f>IF(IFERROR(VLOOKUP($E601,Monográficos!$C$2:$E$362,11,FALSE),0)=0,"",VLOOKUP($E601,Monográficos!$C$2:$E$362,11,FALSE))</f>
        <v/>
      </c>
    </row>
    <row r="602" spans="13:15" x14ac:dyDescent="0.25">
      <c r="M602" s="3" t="str">
        <f>IF(IFERROR(VLOOKUP($E602,Monográficos!$C$2:$E$362,9,FALSE),0)=0,"",VLOOKUP($E602,Monográficos!$C$2:$E$362,9,FALSE))</f>
        <v/>
      </c>
      <c r="N602" s="3" t="str">
        <f>IF(IFERROR(VLOOKUP($E602,Monográficos!$C$2:$E$362,10,FALSE),0)=0,"",VLOOKUP($E602,Monográficos!$C$2:$E$362,10,FALSE))</f>
        <v/>
      </c>
      <c r="O602" s="3" t="str">
        <f>IF(IFERROR(VLOOKUP($E602,Monográficos!$C$2:$E$362,11,FALSE),0)=0,"",VLOOKUP($E602,Monográficos!$C$2:$E$362,11,FALSE))</f>
        <v/>
      </c>
    </row>
    <row r="603" spans="13:15" x14ac:dyDescent="0.25">
      <c r="M603" s="3" t="str">
        <f>IF(IFERROR(VLOOKUP($E603,Monográficos!$C$2:$E$362,9,FALSE),0)=0,"",VLOOKUP($E603,Monográficos!$C$2:$E$362,9,FALSE))</f>
        <v/>
      </c>
      <c r="N603" s="3" t="str">
        <f>IF(IFERROR(VLOOKUP($E603,Monográficos!$C$2:$E$362,10,FALSE),0)=0,"",VLOOKUP($E603,Monográficos!$C$2:$E$362,10,FALSE))</f>
        <v/>
      </c>
      <c r="O603" s="3" t="str">
        <f>IF(IFERROR(VLOOKUP($E603,Monográficos!$C$2:$E$362,11,FALSE),0)=0,"",VLOOKUP($E603,Monográficos!$C$2:$E$362,11,FALSE))</f>
        <v/>
      </c>
    </row>
    <row r="604" spans="13:15" x14ac:dyDescent="0.25">
      <c r="M604" s="3" t="str">
        <f>IF(IFERROR(VLOOKUP($E604,Monográficos!$C$2:$E$362,9,FALSE),0)=0,"",VLOOKUP($E604,Monográficos!$C$2:$E$362,9,FALSE))</f>
        <v/>
      </c>
      <c r="N604" s="3" t="str">
        <f>IF(IFERROR(VLOOKUP($E604,Monográficos!$C$2:$E$362,10,FALSE),0)=0,"",VLOOKUP($E604,Monográficos!$C$2:$E$362,10,FALSE))</f>
        <v/>
      </c>
      <c r="O604" s="3" t="str">
        <f>IF(IFERROR(VLOOKUP($E604,Monográficos!$C$2:$E$362,11,FALSE),0)=0,"",VLOOKUP($E604,Monográficos!$C$2:$E$362,11,FALSE))</f>
        <v/>
      </c>
    </row>
    <row r="605" spans="13:15" x14ac:dyDescent="0.25">
      <c r="M605" s="3" t="str">
        <f>IF(IFERROR(VLOOKUP($E605,Monográficos!$C$2:$E$362,9,FALSE),0)=0,"",VLOOKUP($E605,Monográficos!$C$2:$E$362,9,FALSE))</f>
        <v/>
      </c>
      <c r="N605" s="3" t="str">
        <f>IF(IFERROR(VLOOKUP($E605,Monográficos!$C$2:$E$362,10,FALSE),0)=0,"",VLOOKUP($E605,Monográficos!$C$2:$E$362,10,FALSE))</f>
        <v/>
      </c>
      <c r="O605" s="3" t="str">
        <f>IF(IFERROR(VLOOKUP($E605,Monográficos!$C$2:$E$362,11,FALSE),0)=0,"",VLOOKUP($E605,Monográficos!$C$2:$E$362,11,FALSE))</f>
        <v/>
      </c>
    </row>
    <row r="606" spans="13:15" x14ac:dyDescent="0.25">
      <c r="M606" s="3" t="str">
        <f>IF(IFERROR(VLOOKUP($E606,Monográficos!$C$2:$E$362,9,FALSE),0)=0,"",VLOOKUP($E606,Monográficos!$C$2:$E$362,9,FALSE))</f>
        <v/>
      </c>
      <c r="N606" s="3" t="str">
        <f>IF(IFERROR(VLOOKUP($E606,Monográficos!$C$2:$E$362,10,FALSE),0)=0,"",VLOOKUP($E606,Monográficos!$C$2:$E$362,10,FALSE))</f>
        <v/>
      </c>
      <c r="O606" s="3" t="str">
        <f>IF(IFERROR(VLOOKUP($E606,Monográficos!$C$2:$E$362,11,FALSE),0)=0,"",VLOOKUP($E606,Monográficos!$C$2:$E$362,11,FALSE))</f>
        <v/>
      </c>
    </row>
    <row r="607" spans="13:15" x14ac:dyDescent="0.25">
      <c r="M607" s="3" t="str">
        <f>IF(IFERROR(VLOOKUP($E607,Monográficos!$C$2:$E$362,9,FALSE),0)=0,"",VLOOKUP($E607,Monográficos!$C$2:$E$362,9,FALSE))</f>
        <v/>
      </c>
      <c r="N607" s="3" t="str">
        <f>IF(IFERROR(VLOOKUP($E607,Monográficos!$C$2:$E$362,10,FALSE),0)=0,"",VLOOKUP($E607,Monográficos!$C$2:$E$362,10,FALSE))</f>
        <v/>
      </c>
      <c r="O607" s="3" t="str">
        <f>IF(IFERROR(VLOOKUP($E607,Monográficos!$C$2:$E$362,11,FALSE),0)=0,"",VLOOKUP($E607,Monográficos!$C$2:$E$362,11,FALSE))</f>
        <v/>
      </c>
    </row>
    <row r="608" spans="13:15" x14ac:dyDescent="0.25">
      <c r="M608" s="3" t="str">
        <f>IF(IFERROR(VLOOKUP($E608,Monográficos!$C$2:$E$362,9,FALSE),0)=0,"",VLOOKUP($E608,Monográficos!$C$2:$E$362,9,FALSE))</f>
        <v/>
      </c>
      <c r="N608" s="3" t="str">
        <f>IF(IFERROR(VLOOKUP($E608,Monográficos!$C$2:$E$362,10,FALSE),0)=0,"",VLOOKUP($E608,Monográficos!$C$2:$E$362,10,FALSE))</f>
        <v/>
      </c>
      <c r="O608" s="3" t="str">
        <f>IF(IFERROR(VLOOKUP($E608,Monográficos!$C$2:$E$362,11,FALSE),0)=0,"",VLOOKUP($E608,Monográficos!$C$2:$E$362,11,FALSE))</f>
        <v/>
      </c>
    </row>
    <row r="609" spans="13:15" x14ac:dyDescent="0.25">
      <c r="M609" s="3" t="str">
        <f>IF(IFERROR(VLOOKUP($E609,Monográficos!$C$2:$E$362,9,FALSE),0)=0,"",VLOOKUP($E609,Monográficos!$C$2:$E$362,9,FALSE))</f>
        <v/>
      </c>
      <c r="N609" s="3" t="str">
        <f>IF(IFERROR(VLOOKUP($E609,Monográficos!$C$2:$E$362,10,FALSE),0)=0,"",VLOOKUP($E609,Monográficos!$C$2:$E$362,10,FALSE))</f>
        <v/>
      </c>
      <c r="O609" s="3" t="str">
        <f>IF(IFERROR(VLOOKUP($E609,Monográficos!$C$2:$E$362,11,FALSE),0)=0,"",VLOOKUP($E609,Monográficos!$C$2:$E$362,11,FALSE))</f>
        <v/>
      </c>
    </row>
    <row r="610" spans="13:15" x14ac:dyDescent="0.25">
      <c r="M610" s="3" t="str">
        <f>IF(IFERROR(VLOOKUP($E610,Monográficos!$C$2:$E$362,9,FALSE),0)=0,"",VLOOKUP($E610,Monográficos!$C$2:$E$362,9,FALSE))</f>
        <v/>
      </c>
      <c r="N610" s="3" t="str">
        <f>IF(IFERROR(VLOOKUP($E610,Monográficos!$C$2:$E$362,10,FALSE),0)=0,"",VLOOKUP($E610,Monográficos!$C$2:$E$362,10,FALSE))</f>
        <v/>
      </c>
      <c r="O610" s="3" t="str">
        <f>IF(IFERROR(VLOOKUP($E610,Monográficos!$C$2:$E$362,11,FALSE),0)=0,"",VLOOKUP($E610,Monográficos!$C$2:$E$362,11,FALSE))</f>
        <v/>
      </c>
    </row>
    <row r="611" spans="13:15" x14ac:dyDescent="0.25">
      <c r="M611" s="3" t="str">
        <f>IF(IFERROR(VLOOKUP($E611,Monográficos!$C$2:$E$362,9,FALSE),0)=0,"",VLOOKUP($E611,Monográficos!$C$2:$E$362,9,FALSE))</f>
        <v/>
      </c>
      <c r="N611" s="3" t="str">
        <f>IF(IFERROR(VLOOKUP($E611,Monográficos!$C$2:$E$362,10,FALSE),0)=0,"",VLOOKUP($E611,Monográficos!$C$2:$E$362,10,FALSE))</f>
        <v/>
      </c>
      <c r="O611" s="3" t="str">
        <f>IF(IFERROR(VLOOKUP($E611,Monográficos!$C$2:$E$362,11,FALSE),0)=0,"",VLOOKUP($E611,Monográficos!$C$2:$E$362,11,FALSE))</f>
        <v/>
      </c>
    </row>
    <row r="612" spans="13:15" x14ac:dyDescent="0.25">
      <c r="M612" s="3" t="str">
        <f>IF(IFERROR(VLOOKUP($E612,Monográficos!$C$2:$E$362,9,FALSE),0)=0,"",VLOOKUP($E612,Monográficos!$C$2:$E$362,9,FALSE))</f>
        <v/>
      </c>
      <c r="N612" s="3" t="str">
        <f>IF(IFERROR(VLOOKUP($E612,Monográficos!$C$2:$E$362,10,FALSE),0)=0,"",VLOOKUP($E612,Monográficos!$C$2:$E$362,10,FALSE))</f>
        <v/>
      </c>
      <c r="O612" s="3" t="str">
        <f>IF(IFERROR(VLOOKUP($E612,Monográficos!$C$2:$E$362,11,FALSE),0)=0,"",VLOOKUP($E612,Monográficos!$C$2:$E$362,11,FALSE))</f>
        <v/>
      </c>
    </row>
    <row r="613" spans="13:15" x14ac:dyDescent="0.25">
      <c r="M613" s="3" t="str">
        <f>IF(IFERROR(VLOOKUP($E613,Monográficos!$C$2:$E$362,9,FALSE),0)=0,"",VLOOKUP($E613,Monográficos!$C$2:$E$362,9,FALSE))</f>
        <v/>
      </c>
      <c r="N613" s="3" t="str">
        <f>IF(IFERROR(VLOOKUP($E613,Monográficos!$C$2:$E$362,10,FALSE),0)=0,"",VLOOKUP($E613,Monográficos!$C$2:$E$362,10,FALSE))</f>
        <v/>
      </c>
      <c r="O613" s="3" t="str">
        <f>IF(IFERROR(VLOOKUP($E613,Monográficos!$C$2:$E$362,11,FALSE),0)=0,"",VLOOKUP($E613,Monográficos!$C$2:$E$362,11,FALSE))</f>
        <v/>
      </c>
    </row>
    <row r="614" spans="13:15" x14ac:dyDescent="0.25">
      <c r="M614" s="3" t="str">
        <f>IF(IFERROR(VLOOKUP($E614,Monográficos!$C$2:$E$362,9,FALSE),0)=0,"",VLOOKUP($E614,Monográficos!$C$2:$E$362,9,FALSE))</f>
        <v/>
      </c>
      <c r="N614" s="3" t="str">
        <f>IF(IFERROR(VLOOKUP($E614,Monográficos!$C$2:$E$362,10,FALSE),0)=0,"",VLOOKUP($E614,Monográficos!$C$2:$E$362,10,FALSE))</f>
        <v/>
      </c>
      <c r="O614" s="3" t="str">
        <f>IF(IFERROR(VLOOKUP($E614,Monográficos!$C$2:$E$362,11,FALSE),0)=0,"",VLOOKUP($E614,Monográficos!$C$2:$E$362,11,FALSE))</f>
        <v/>
      </c>
    </row>
    <row r="615" spans="13:15" x14ac:dyDescent="0.25">
      <c r="M615" s="3" t="str">
        <f>IF(IFERROR(VLOOKUP($E615,Monográficos!$C$2:$E$362,9,FALSE),0)=0,"",VLOOKUP($E615,Monográficos!$C$2:$E$362,9,FALSE))</f>
        <v/>
      </c>
      <c r="N615" s="3" t="str">
        <f>IF(IFERROR(VLOOKUP($E615,Monográficos!$C$2:$E$362,10,FALSE),0)=0,"",VLOOKUP($E615,Monográficos!$C$2:$E$362,10,FALSE))</f>
        <v/>
      </c>
      <c r="O615" s="3" t="str">
        <f>IF(IFERROR(VLOOKUP($E615,Monográficos!$C$2:$E$362,11,FALSE),0)=0,"",VLOOKUP($E615,Monográficos!$C$2:$E$362,11,FALSE))</f>
        <v/>
      </c>
    </row>
    <row r="616" spans="13:15" x14ac:dyDescent="0.25">
      <c r="M616" s="3" t="str">
        <f>IF(IFERROR(VLOOKUP($E616,Monográficos!$C$2:$E$362,9,FALSE),0)=0,"",VLOOKUP($E616,Monográficos!$C$2:$E$362,9,FALSE))</f>
        <v/>
      </c>
      <c r="N616" s="3" t="str">
        <f>IF(IFERROR(VLOOKUP($E616,Monográficos!$C$2:$E$362,10,FALSE),0)=0,"",VLOOKUP($E616,Monográficos!$C$2:$E$362,10,FALSE))</f>
        <v/>
      </c>
      <c r="O616" s="3" t="str">
        <f>IF(IFERROR(VLOOKUP($E616,Monográficos!$C$2:$E$362,11,FALSE),0)=0,"",VLOOKUP($E616,Monográficos!$C$2:$E$362,11,FALSE))</f>
        <v/>
      </c>
    </row>
    <row r="617" spans="13:15" x14ac:dyDescent="0.25">
      <c r="M617" s="3" t="str">
        <f>IF(IFERROR(VLOOKUP($E617,Monográficos!$C$2:$E$362,9,FALSE),0)=0,"",VLOOKUP($E617,Monográficos!$C$2:$E$362,9,FALSE))</f>
        <v/>
      </c>
      <c r="N617" s="3" t="str">
        <f>IF(IFERROR(VLOOKUP($E617,Monográficos!$C$2:$E$362,10,FALSE),0)=0,"",VLOOKUP($E617,Monográficos!$C$2:$E$362,10,FALSE))</f>
        <v/>
      </c>
      <c r="O617" s="3" t="str">
        <f>IF(IFERROR(VLOOKUP($E617,Monográficos!$C$2:$E$362,11,FALSE),0)=0,"",VLOOKUP($E617,Monográficos!$C$2:$E$362,11,FALSE))</f>
        <v/>
      </c>
    </row>
    <row r="618" spans="13:15" x14ac:dyDescent="0.25">
      <c r="M618" s="3" t="str">
        <f>IF(IFERROR(VLOOKUP($E618,Monográficos!$C$2:$E$362,9,FALSE),0)=0,"",VLOOKUP($E618,Monográficos!$C$2:$E$362,9,FALSE))</f>
        <v/>
      </c>
      <c r="N618" s="3" t="str">
        <f>IF(IFERROR(VLOOKUP($E618,Monográficos!$C$2:$E$362,10,FALSE),0)=0,"",VLOOKUP($E618,Monográficos!$C$2:$E$362,10,FALSE))</f>
        <v/>
      </c>
      <c r="O618" s="3" t="str">
        <f>IF(IFERROR(VLOOKUP($E618,Monográficos!$C$2:$E$362,11,FALSE),0)=0,"",VLOOKUP($E618,Monográficos!$C$2:$E$362,11,FALSE))</f>
        <v/>
      </c>
    </row>
    <row r="619" spans="13:15" x14ac:dyDescent="0.25">
      <c r="M619" s="3" t="str">
        <f>IF(IFERROR(VLOOKUP($E619,Monográficos!$C$2:$E$362,9,FALSE),0)=0,"",VLOOKUP($E619,Monográficos!$C$2:$E$362,9,FALSE))</f>
        <v/>
      </c>
      <c r="N619" s="3" t="str">
        <f>IF(IFERROR(VLOOKUP($E619,Monográficos!$C$2:$E$362,10,FALSE),0)=0,"",VLOOKUP($E619,Monográficos!$C$2:$E$362,10,FALSE))</f>
        <v/>
      </c>
      <c r="O619" s="3" t="str">
        <f>IF(IFERROR(VLOOKUP($E619,Monográficos!$C$2:$E$362,11,FALSE),0)=0,"",VLOOKUP($E619,Monográficos!$C$2:$E$362,11,FALSE))</f>
        <v/>
      </c>
    </row>
    <row r="620" spans="13:15" x14ac:dyDescent="0.25">
      <c r="M620" s="3" t="str">
        <f>IF(IFERROR(VLOOKUP($E620,Monográficos!$C$2:$E$362,9,FALSE),0)=0,"",VLOOKUP($E620,Monográficos!$C$2:$E$362,9,FALSE))</f>
        <v/>
      </c>
      <c r="N620" s="3" t="str">
        <f>IF(IFERROR(VLOOKUP($E620,Monográficos!$C$2:$E$362,10,FALSE),0)=0,"",VLOOKUP($E620,Monográficos!$C$2:$E$362,10,FALSE))</f>
        <v/>
      </c>
      <c r="O620" s="3" t="str">
        <f>IF(IFERROR(VLOOKUP($E620,Monográficos!$C$2:$E$362,11,FALSE),0)=0,"",VLOOKUP($E620,Monográficos!$C$2:$E$362,11,FALSE))</f>
        <v/>
      </c>
    </row>
    <row r="621" spans="13:15" x14ac:dyDescent="0.25">
      <c r="M621" s="3" t="str">
        <f>IF(IFERROR(VLOOKUP($E621,Monográficos!$C$2:$E$362,9,FALSE),0)=0,"",VLOOKUP($E621,Monográficos!$C$2:$E$362,9,FALSE))</f>
        <v/>
      </c>
      <c r="N621" s="3" t="str">
        <f>IF(IFERROR(VLOOKUP($E621,Monográficos!$C$2:$E$362,10,FALSE),0)=0,"",VLOOKUP($E621,Monográficos!$C$2:$E$362,10,FALSE))</f>
        <v/>
      </c>
      <c r="O621" s="3" t="str">
        <f>IF(IFERROR(VLOOKUP($E621,Monográficos!$C$2:$E$362,11,FALSE),0)=0,"",VLOOKUP($E621,Monográficos!$C$2:$E$362,11,FALSE))</f>
        <v/>
      </c>
    </row>
    <row r="622" spans="13:15" x14ac:dyDescent="0.25">
      <c r="M622" s="3" t="str">
        <f>IF(IFERROR(VLOOKUP($E622,Monográficos!$C$2:$E$362,9,FALSE),0)=0,"",VLOOKUP($E622,Monográficos!$C$2:$E$362,9,FALSE))</f>
        <v/>
      </c>
      <c r="N622" s="3" t="str">
        <f>IF(IFERROR(VLOOKUP($E622,Monográficos!$C$2:$E$362,10,FALSE),0)=0,"",VLOOKUP($E622,Monográficos!$C$2:$E$362,10,FALSE))</f>
        <v/>
      </c>
      <c r="O622" s="3" t="str">
        <f>IF(IFERROR(VLOOKUP($E622,Monográficos!$C$2:$E$362,11,FALSE),0)=0,"",VLOOKUP($E622,Monográficos!$C$2:$E$362,11,FALSE))</f>
        <v/>
      </c>
    </row>
    <row r="623" spans="13:15" x14ac:dyDescent="0.25">
      <c r="M623" s="3" t="str">
        <f>IF(IFERROR(VLOOKUP($E623,Monográficos!$C$2:$E$362,9,FALSE),0)=0,"",VLOOKUP($E623,Monográficos!$C$2:$E$362,9,FALSE))</f>
        <v/>
      </c>
      <c r="N623" s="3" t="str">
        <f>IF(IFERROR(VLOOKUP($E623,Monográficos!$C$2:$E$362,10,FALSE),0)=0,"",VLOOKUP($E623,Monográficos!$C$2:$E$362,10,FALSE))</f>
        <v/>
      </c>
      <c r="O623" s="3" t="str">
        <f>IF(IFERROR(VLOOKUP($E623,Monográficos!$C$2:$E$362,11,FALSE),0)=0,"",VLOOKUP($E623,Monográficos!$C$2:$E$362,11,FALSE))</f>
        <v/>
      </c>
    </row>
    <row r="624" spans="13:15" x14ac:dyDescent="0.25">
      <c r="M624" s="3" t="str">
        <f>IF(IFERROR(VLOOKUP($E624,Monográficos!$C$2:$E$362,9,FALSE),0)=0,"",VLOOKUP($E624,Monográficos!$C$2:$E$362,9,FALSE))</f>
        <v/>
      </c>
      <c r="N624" s="3" t="str">
        <f>IF(IFERROR(VLOOKUP($E624,Monográficos!$C$2:$E$362,10,FALSE),0)=0,"",VLOOKUP($E624,Monográficos!$C$2:$E$362,10,FALSE))</f>
        <v/>
      </c>
      <c r="O624" s="3" t="str">
        <f>IF(IFERROR(VLOOKUP($E624,Monográficos!$C$2:$E$362,11,FALSE),0)=0,"",VLOOKUP($E624,Monográficos!$C$2:$E$362,11,FALSE))</f>
        <v/>
      </c>
    </row>
    <row r="625" spans="13:15" x14ac:dyDescent="0.25">
      <c r="M625" s="3" t="str">
        <f>IF(IFERROR(VLOOKUP($E625,Monográficos!$C$2:$E$362,9,FALSE),0)=0,"",VLOOKUP($E625,Monográficos!$C$2:$E$362,9,FALSE))</f>
        <v/>
      </c>
      <c r="N625" s="3" t="str">
        <f>IF(IFERROR(VLOOKUP($E625,Monográficos!$C$2:$E$362,10,FALSE),0)=0,"",VLOOKUP($E625,Monográficos!$C$2:$E$362,10,FALSE))</f>
        <v/>
      </c>
      <c r="O625" s="3" t="str">
        <f>IF(IFERROR(VLOOKUP($E625,Monográficos!$C$2:$E$362,11,FALSE),0)=0,"",VLOOKUP($E625,Monográficos!$C$2:$E$362,11,FALSE))</f>
        <v/>
      </c>
    </row>
    <row r="626" spans="13:15" x14ac:dyDescent="0.25">
      <c r="M626" s="3" t="str">
        <f>IF(IFERROR(VLOOKUP($E626,Monográficos!$C$2:$E$362,9,FALSE),0)=0,"",VLOOKUP($E626,Monográficos!$C$2:$E$362,9,FALSE))</f>
        <v/>
      </c>
      <c r="N626" s="3" t="str">
        <f>IF(IFERROR(VLOOKUP($E626,Monográficos!$C$2:$E$362,10,FALSE),0)=0,"",VLOOKUP($E626,Monográficos!$C$2:$E$362,10,FALSE))</f>
        <v/>
      </c>
      <c r="O626" s="3" t="str">
        <f>IF(IFERROR(VLOOKUP($E626,Monográficos!$C$2:$E$362,11,FALSE),0)=0,"",VLOOKUP($E626,Monográficos!$C$2:$E$362,11,FALSE))</f>
        <v/>
      </c>
    </row>
    <row r="627" spans="13:15" x14ac:dyDescent="0.25">
      <c r="M627" s="3" t="str">
        <f>IF(IFERROR(VLOOKUP($E627,Monográficos!$C$2:$E$362,9,FALSE),0)=0,"",VLOOKUP($E627,Monográficos!$C$2:$E$362,9,FALSE))</f>
        <v/>
      </c>
      <c r="N627" s="3" t="str">
        <f>IF(IFERROR(VLOOKUP($E627,Monográficos!$C$2:$E$362,10,FALSE),0)=0,"",VLOOKUP($E627,Monográficos!$C$2:$E$362,10,FALSE))</f>
        <v/>
      </c>
      <c r="O627" s="3" t="str">
        <f>IF(IFERROR(VLOOKUP($E627,Monográficos!$C$2:$E$362,11,FALSE),0)=0,"",VLOOKUP($E627,Monográficos!$C$2:$E$362,11,FALSE))</f>
        <v/>
      </c>
    </row>
    <row r="628" spans="13:15" x14ac:dyDescent="0.25">
      <c r="M628" s="3" t="str">
        <f>IF(IFERROR(VLOOKUP($E628,Monográficos!$C$2:$E$362,9,FALSE),0)=0,"",VLOOKUP($E628,Monográficos!$C$2:$E$362,9,FALSE))</f>
        <v/>
      </c>
      <c r="N628" s="3" t="str">
        <f>IF(IFERROR(VLOOKUP($E628,Monográficos!$C$2:$E$362,10,FALSE),0)=0,"",VLOOKUP($E628,Monográficos!$C$2:$E$362,10,FALSE))</f>
        <v/>
      </c>
      <c r="O628" s="3" t="str">
        <f>IF(IFERROR(VLOOKUP($E628,Monográficos!$C$2:$E$362,11,FALSE),0)=0,"",VLOOKUP($E628,Monográficos!$C$2:$E$362,11,FALSE))</f>
        <v/>
      </c>
    </row>
    <row r="629" spans="13:15" x14ac:dyDescent="0.25">
      <c r="M629" s="3" t="str">
        <f>IF(IFERROR(VLOOKUP($E629,Monográficos!$C$2:$E$362,9,FALSE),0)=0,"",VLOOKUP($E629,Monográficos!$C$2:$E$362,9,FALSE))</f>
        <v/>
      </c>
      <c r="N629" s="3" t="str">
        <f>IF(IFERROR(VLOOKUP($E629,Monográficos!$C$2:$E$362,10,FALSE),0)=0,"",VLOOKUP($E629,Monográficos!$C$2:$E$362,10,FALSE))</f>
        <v/>
      </c>
      <c r="O629" s="3" t="str">
        <f>IF(IFERROR(VLOOKUP($E629,Monográficos!$C$2:$E$362,11,FALSE),0)=0,"",VLOOKUP($E629,Monográficos!$C$2:$E$362,11,FALSE))</f>
        <v/>
      </c>
    </row>
    <row r="630" spans="13:15" x14ac:dyDescent="0.25">
      <c r="M630" s="3" t="str">
        <f>IF(IFERROR(VLOOKUP($E630,Monográficos!$C$2:$E$362,9,FALSE),0)=0,"",VLOOKUP($E630,Monográficos!$C$2:$E$362,9,FALSE))</f>
        <v/>
      </c>
      <c r="N630" s="3" t="str">
        <f>IF(IFERROR(VLOOKUP($E630,Monográficos!$C$2:$E$362,10,FALSE),0)=0,"",VLOOKUP($E630,Monográficos!$C$2:$E$362,10,FALSE))</f>
        <v/>
      </c>
      <c r="O630" s="3" t="str">
        <f>IF(IFERROR(VLOOKUP($E630,Monográficos!$C$2:$E$362,11,FALSE),0)=0,"",VLOOKUP($E630,Monográficos!$C$2:$E$362,11,FALSE))</f>
        <v/>
      </c>
    </row>
    <row r="631" spans="13:15" x14ac:dyDescent="0.25">
      <c r="M631" s="3" t="str">
        <f>IF(IFERROR(VLOOKUP($E631,Monográficos!$C$2:$E$362,9,FALSE),0)=0,"",VLOOKUP($E631,Monográficos!$C$2:$E$362,9,FALSE))</f>
        <v/>
      </c>
      <c r="N631" s="3" t="str">
        <f>IF(IFERROR(VLOOKUP($E631,Monográficos!$C$2:$E$362,10,FALSE),0)=0,"",VLOOKUP($E631,Monográficos!$C$2:$E$362,10,FALSE))</f>
        <v/>
      </c>
      <c r="O631" s="3" t="str">
        <f>IF(IFERROR(VLOOKUP($E631,Monográficos!$C$2:$E$362,11,FALSE),0)=0,"",VLOOKUP($E631,Monográficos!$C$2:$E$362,11,FALSE))</f>
        <v/>
      </c>
    </row>
    <row r="632" spans="13:15" x14ac:dyDescent="0.25">
      <c r="M632" s="3" t="str">
        <f>IF(IFERROR(VLOOKUP($E632,Monográficos!$C$2:$E$362,9,FALSE),0)=0,"",VLOOKUP($E632,Monográficos!$C$2:$E$362,9,FALSE))</f>
        <v/>
      </c>
      <c r="N632" s="3" t="str">
        <f>IF(IFERROR(VLOOKUP($E632,Monográficos!$C$2:$E$362,10,FALSE),0)=0,"",VLOOKUP($E632,Monográficos!$C$2:$E$362,10,FALSE))</f>
        <v/>
      </c>
      <c r="O632" s="3" t="str">
        <f>IF(IFERROR(VLOOKUP($E632,Monográficos!$C$2:$E$362,11,FALSE),0)=0,"",VLOOKUP($E632,Monográficos!$C$2:$E$362,11,FALSE))</f>
        <v/>
      </c>
    </row>
    <row r="633" spans="13:15" x14ac:dyDescent="0.25">
      <c r="M633" s="3" t="str">
        <f>IF(IFERROR(VLOOKUP($E633,Monográficos!$C$2:$E$362,9,FALSE),0)=0,"",VLOOKUP($E633,Monográficos!$C$2:$E$362,9,FALSE))</f>
        <v/>
      </c>
      <c r="N633" s="3" t="str">
        <f>IF(IFERROR(VLOOKUP($E633,Monográficos!$C$2:$E$362,10,FALSE),0)=0,"",VLOOKUP($E633,Monográficos!$C$2:$E$362,10,FALSE))</f>
        <v/>
      </c>
      <c r="O633" s="3" t="str">
        <f>IF(IFERROR(VLOOKUP($E633,Monográficos!$C$2:$E$362,11,FALSE),0)=0,"",VLOOKUP($E633,Monográficos!$C$2:$E$362,11,FALSE))</f>
        <v/>
      </c>
    </row>
    <row r="634" spans="13:15" x14ac:dyDescent="0.25">
      <c r="M634" s="3" t="str">
        <f>IF(IFERROR(VLOOKUP($E634,Monográficos!$C$2:$E$362,9,FALSE),0)=0,"",VLOOKUP($E634,Monográficos!$C$2:$E$362,9,FALSE))</f>
        <v/>
      </c>
      <c r="N634" s="3" t="str">
        <f>IF(IFERROR(VLOOKUP($E634,Monográficos!$C$2:$E$362,10,FALSE),0)=0,"",VLOOKUP($E634,Monográficos!$C$2:$E$362,10,FALSE))</f>
        <v/>
      </c>
      <c r="O634" s="3" t="str">
        <f>IF(IFERROR(VLOOKUP($E634,Monográficos!$C$2:$E$362,11,FALSE),0)=0,"",VLOOKUP($E634,Monográficos!$C$2:$E$362,11,FALSE))</f>
        <v/>
      </c>
    </row>
    <row r="635" spans="13:15" x14ac:dyDescent="0.25">
      <c r="M635" s="3" t="str">
        <f>IF(IFERROR(VLOOKUP($E635,Monográficos!$C$2:$E$362,9,FALSE),0)=0,"",VLOOKUP($E635,Monográficos!$C$2:$E$362,9,FALSE))</f>
        <v/>
      </c>
      <c r="N635" s="3" t="str">
        <f>IF(IFERROR(VLOOKUP($E635,Monográficos!$C$2:$E$362,10,FALSE),0)=0,"",VLOOKUP($E635,Monográficos!$C$2:$E$362,10,FALSE))</f>
        <v/>
      </c>
      <c r="O635" s="3" t="str">
        <f>IF(IFERROR(VLOOKUP($E635,Monográficos!$C$2:$E$362,11,FALSE),0)=0,"",VLOOKUP($E635,Monográficos!$C$2:$E$362,11,FALSE))</f>
        <v/>
      </c>
    </row>
    <row r="636" spans="13:15" x14ac:dyDescent="0.25">
      <c r="M636" s="3" t="str">
        <f>IF(IFERROR(VLOOKUP($E636,Monográficos!$C$2:$E$362,9,FALSE),0)=0,"",VLOOKUP($E636,Monográficos!$C$2:$E$362,9,FALSE))</f>
        <v/>
      </c>
      <c r="N636" s="3" t="str">
        <f>IF(IFERROR(VLOOKUP($E636,Monográficos!$C$2:$E$362,10,FALSE),0)=0,"",VLOOKUP($E636,Monográficos!$C$2:$E$362,10,FALSE))</f>
        <v/>
      </c>
      <c r="O636" s="3" t="str">
        <f>IF(IFERROR(VLOOKUP($E636,Monográficos!$C$2:$E$362,11,FALSE),0)=0,"",VLOOKUP($E636,Monográficos!$C$2:$E$362,11,FALSE))</f>
        <v/>
      </c>
    </row>
    <row r="637" spans="13:15" x14ac:dyDescent="0.25">
      <c r="M637" s="3" t="str">
        <f>IF(IFERROR(VLOOKUP($E637,Monográficos!$C$2:$E$362,9,FALSE),0)=0,"",VLOOKUP($E637,Monográficos!$C$2:$E$362,9,FALSE))</f>
        <v/>
      </c>
      <c r="N637" s="3" t="str">
        <f>IF(IFERROR(VLOOKUP($E637,Monográficos!$C$2:$E$362,10,FALSE),0)=0,"",VLOOKUP($E637,Monográficos!$C$2:$E$362,10,FALSE))</f>
        <v/>
      </c>
      <c r="O637" s="3" t="str">
        <f>IF(IFERROR(VLOOKUP($E637,Monográficos!$C$2:$E$362,11,FALSE),0)=0,"",VLOOKUP($E637,Monográficos!$C$2:$E$362,11,FALSE))</f>
        <v/>
      </c>
    </row>
    <row r="638" spans="13:15" x14ac:dyDescent="0.25">
      <c r="M638" s="3" t="str">
        <f>IF(IFERROR(VLOOKUP($E638,Monográficos!$C$2:$E$362,9,FALSE),0)=0,"",VLOOKUP($E638,Monográficos!$C$2:$E$362,9,FALSE))</f>
        <v/>
      </c>
      <c r="N638" s="3" t="str">
        <f>IF(IFERROR(VLOOKUP($E638,Monográficos!$C$2:$E$362,10,FALSE),0)=0,"",VLOOKUP($E638,Monográficos!$C$2:$E$362,10,FALSE))</f>
        <v/>
      </c>
      <c r="O638" s="3" t="str">
        <f>IF(IFERROR(VLOOKUP($E638,Monográficos!$C$2:$E$362,11,FALSE),0)=0,"",VLOOKUP($E638,Monográficos!$C$2:$E$362,11,FALSE))</f>
        <v/>
      </c>
    </row>
    <row r="639" spans="13:15" x14ac:dyDescent="0.25">
      <c r="M639" s="3" t="str">
        <f>IF(IFERROR(VLOOKUP($E639,Monográficos!$C$2:$E$362,9,FALSE),0)=0,"",VLOOKUP($E639,Monográficos!$C$2:$E$362,9,FALSE))</f>
        <v/>
      </c>
      <c r="N639" s="3" t="str">
        <f>IF(IFERROR(VLOOKUP($E639,Monográficos!$C$2:$E$362,10,FALSE),0)=0,"",VLOOKUP($E639,Monográficos!$C$2:$E$362,10,FALSE))</f>
        <v/>
      </c>
      <c r="O639" s="3" t="str">
        <f>IF(IFERROR(VLOOKUP($E639,Monográficos!$C$2:$E$362,11,FALSE),0)=0,"",VLOOKUP($E639,Monográficos!$C$2:$E$362,11,FALSE))</f>
        <v/>
      </c>
    </row>
    <row r="640" spans="13:15" x14ac:dyDescent="0.25">
      <c r="M640" s="3" t="str">
        <f>IF(IFERROR(VLOOKUP($E640,Monográficos!$C$2:$E$362,9,FALSE),0)=0,"",VLOOKUP($E640,Monográficos!$C$2:$E$362,9,FALSE))</f>
        <v/>
      </c>
      <c r="N640" s="3" t="str">
        <f>IF(IFERROR(VLOOKUP($E640,Monográficos!$C$2:$E$362,10,FALSE),0)=0,"",VLOOKUP($E640,Monográficos!$C$2:$E$362,10,FALSE))</f>
        <v/>
      </c>
      <c r="O640" s="3" t="str">
        <f>IF(IFERROR(VLOOKUP($E640,Monográficos!$C$2:$E$362,11,FALSE),0)=0,"",VLOOKUP($E640,Monográficos!$C$2:$E$362,11,FALSE))</f>
        <v/>
      </c>
    </row>
    <row r="641" spans="13:15" x14ac:dyDescent="0.25">
      <c r="M641" s="3" t="str">
        <f>IF(IFERROR(VLOOKUP($E641,Monográficos!$C$2:$E$362,9,FALSE),0)=0,"",VLOOKUP($E641,Monográficos!$C$2:$E$362,9,FALSE))</f>
        <v/>
      </c>
      <c r="N641" s="3" t="str">
        <f>IF(IFERROR(VLOOKUP($E641,Monográficos!$C$2:$E$362,10,FALSE),0)=0,"",VLOOKUP($E641,Monográficos!$C$2:$E$362,10,FALSE))</f>
        <v/>
      </c>
      <c r="O641" s="3" t="str">
        <f>IF(IFERROR(VLOOKUP($E641,Monográficos!$C$2:$E$362,11,FALSE),0)=0,"",VLOOKUP($E641,Monográficos!$C$2:$E$362,11,FALSE))</f>
        <v/>
      </c>
    </row>
    <row r="642" spans="13:15" x14ac:dyDescent="0.25">
      <c r="M642" s="3" t="str">
        <f>IF(IFERROR(VLOOKUP($E642,Monográficos!$C$2:$E$362,9,FALSE),0)=0,"",VLOOKUP($E642,Monográficos!$C$2:$E$362,9,FALSE))</f>
        <v/>
      </c>
      <c r="N642" s="3" t="str">
        <f>IF(IFERROR(VLOOKUP($E642,Monográficos!$C$2:$E$362,10,FALSE),0)=0,"",VLOOKUP($E642,Monográficos!$C$2:$E$362,10,FALSE))</f>
        <v/>
      </c>
      <c r="O642" s="3" t="str">
        <f>IF(IFERROR(VLOOKUP($E642,Monográficos!$C$2:$E$362,11,FALSE),0)=0,"",VLOOKUP($E642,Monográficos!$C$2:$E$362,11,FALSE))</f>
        <v/>
      </c>
    </row>
    <row r="643" spans="13:15" x14ac:dyDescent="0.25">
      <c r="M643" s="3" t="str">
        <f>IF(IFERROR(VLOOKUP($E643,Monográficos!$C$2:$E$362,9,FALSE),0)=0,"",VLOOKUP($E643,Monográficos!$C$2:$E$362,9,FALSE))</f>
        <v/>
      </c>
      <c r="N643" s="3" t="str">
        <f>IF(IFERROR(VLOOKUP($E643,Monográficos!$C$2:$E$362,10,FALSE),0)=0,"",VLOOKUP($E643,Monográficos!$C$2:$E$362,10,FALSE))</f>
        <v/>
      </c>
      <c r="O643" s="3" t="str">
        <f>IF(IFERROR(VLOOKUP($E643,Monográficos!$C$2:$E$362,11,FALSE),0)=0,"",VLOOKUP($E643,Monográficos!$C$2:$E$362,11,FALSE))</f>
        <v/>
      </c>
    </row>
    <row r="644" spans="13:15" x14ac:dyDescent="0.25">
      <c r="M644" s="3" t="str">
        <f>IF(IFERROR(VLOOKUP($E644,Monográficos!$C$2:$E$362,9,FALSE),0)=0,"",VLOOKUP($E644,Monográficos!$C$2:$E$362,9,FALSE))</f>
        <v/>
      </c>
      <c r="N644" s="3" t="str">
        <f>IF(IFERROR(VLOOKUP($E644,Monográficos!$C$2:$E$362,10,FALSE),0)=0,"",VLOOKUP($E644,Monográficos!$C$2:$E$362,10,FALSE))</f>
        <v/>
      </c>
      <c r="O644" s="3" t="str">
        <f>IF(IFERROR(VLOOKUP($E644,Monográficos!$C$2:$E$362,11,FALSE),0)=0,"",VLOOKUP($E644,Monográficos!$C$2:$E$362,11,FALSE))</f>
        <v/>
      </c>
    </row>
    <row r="645" spans="13:15" x14ac:dyDescent="0.25">
      <c r="M645" s="3" t="str">
        <f>IF(IFERROR(VLOOKUP($E645,Monográficos!$C$2:$E$362,9,FALSE),0)=0,"",VLOOKUP($E645,Monográficos!$C$2:$E$362,9,FALSE))</f>
        <v/>
      </c>
      <c r="N645" s="3" t="str">
        <f>IF(IFERROR(VLOOKUP($E645,Monográficos!$C$2:$E$362,10,FALSE),0)=0,"",VLOOKUP($E645,Monográficos!$C$2:$E$362,10,FALSE))</f>
        <v/>
      </c>
      <c r="O645" s="3" t="str">
        <f>IF(IFERROR(VLOOKUP($E645,Monográficos!$C$2:$E$362,11,FALSE),0)=0,"",VLOOKUP($E645,Monográficos!$C$2:$E$362,11,FALSE))</f>
        <v/>
      </c>
    </row>
    <row r="646" spans="13:15" x14ac:dyDescent="0.25">
      <c r="M646" s="3" t="str">
        <f>IF(IFERROR(VLOOKUP($E646,Monográficos!$C$2:$E$362,9,FALSE),0)=0,"",VLOOKUP($E646,Monográficos!$C$2:$E$362,9,FALSE))</f>
        <v/>
      </c>
      <c r="N646" s="3" t="str">
        <f>IF(IFERROR(VLOOKUP($E646,Monográficos!$C$2:$E$362,10,FALSE),0)=0,"",VLOOKUP($E646,Monográficos!$C$2:$E$362,10,FALSE))</f>
        <v/>
      </c>
      <c r="O646" s="3" t="str">
        <f>IF(IFERROR(VLOOKUP($E646,Monográficos!$C$2:$E$362,11,FALSE),0)=0,"",VLOOKUP($E646,Monográficos!$C$2:$E$362,11,FALSE))</f>
        <v/>
      </c>
    </row>
    <row r="647" spans="13:15" x14ac:dyDescent="0.25">
      <c r="M647" s="3" t="str">
        <f>IF(IFERROR(VLOOKUP($E647,Monográficos!$C$2:$E$362,9,FALSE),0)=0,"",VLOOKUP($E647,Monográficos!$C$2:$E$362,9,FALSE))</f>
        <v/>
      </c>
      <c r="N647" s="3" t="str">
        <f>IF(IFERROR(VLOOKUP($E647,Monográficos!$C$2:$E$362,10,FALSE),0)=0,"",VLOOKUP($E647,Monográficos!$C$2:$E$362,10,FALSE))</f>
        <v/>
      </c>
      <c r="O647" s="3" t="str">
        <f>IF(IFERROR(VLOOKUP($E647,Monográficos!$C$2:$E$362,11,FALSE),0)=0,"",VLOOKUP($E647,Monográficos!$C$2:$E$362,11,FALSE))</f>
        <v/>
      </c>
    </row>
    <row r="648" spans="13:15" x14ac:dyDescent="0.25">
      <c r="M648" s="3" t="str">
        <f>IF(IFERROR(VLOOKUP($E648,Monográficos!$C$2:$E$362,9,FALSE),0)=0,"",VLOOKUP($E648,Monográficos!$C$2:$E$362,9,FALSE))</f>
        <v/>
      </c>
      <c r="N648" s="3" t="str">
        <f>IF(IFERROR(VLOOKUP($E648,Monográficos!$C$2:$E$362,10,FALSE),0)=0,"",VLOOKUP($E648,Monográficos!$C$2:$E$362,10,FALSE))</f>
        <v/>
      </c>
      <c r="O648" s="3" t="str">
        <f>IF(IFERROR(VLOOKUP($E648,Monográficos!$C$2:$E$362,11,FALSE),0)=0,"",VLOOKUP($E648,Monográficos!$C$2:$E$362,11,FALSE))</f>
        <v/>
      </c>
    </row>
    <row r="649" spans="13:15" x14ac:dyDescent="0.25">
      <c r="M649" s="3" t="str">
        <f>IF(IFERROR(VLOOKUP($E649,Monográficos!$C$2:$E$362,9,FALSE),0)=0,"",VLOOKUP($E649,Monográficos!$C$2:$E$362,9,FALSE))</f>
        <v/>
      </c>
      <c r="N649" s="3" t="str">
        <f>IF(IFERROR(VLOOKUP($E649,Monográficos!$C$2:$E$362,10,FALSE),0)=0,"",VLOOKUP($E649,Monográficos!$C$2:$E$362,10,FALSE))</f>
        <v/>
      </c>
      <c r="O649" s="3" t="str">
        <f>IF(IFERROR(VLOOKUP($E649,Monográficos!$C$2:$E$362,11,FALSE),0)=0,"",VLOOKUP($E649,Monográficos!$C$2:$E$362,11,FALSE))</f>
        <v/>
      </c>
    </row>
    <row r="650" spans="13:15" x14ac:dyDescent="0.25">
      <c r="M650" s="3" t="str">
        <f>IF(IFERROR(VLOOKUP($E650,Monográficos!$C$2:$E$362,9,FALSE),0)=0,"",VLOOKUP($E650,Monográficos!$C$2:$E$362,9,FALSE))</f>
        <v/>
      </c>
      <c r="N650" s="3" t="str">
        <f>IF(IFERROR(VLOOKUP($E650,Monográficos!$C$2:$E$362,10,FALSE),0)=0,"",VLOOKUP($E650,Monográficos!$C$2:$E$362,10,FALSE))</f>
        <v/>
      </c>
      <c r="O650" s="3" t="str">
        <f>IF(IFERROR(VLOOKUP($E650,Monográficos!$C$2:$E$362,11,FALSE),0)=0,"",VLOOKUP($E650,Monográficos!$C$2:$E$362,11,FALSE))</f>
        <v/>
      </c>
    </row>
    <row r="651" spans="13:15" x14ac:dyDescent="0.25">
      <c r="M651" s="3" t="str">
        <f>IF(IFERROR(VLOOKUP($E651,Monográficos!$C$2:$E$362,9,FALSE),0)=0,"",VLOOKUP($E651,Monográficos!$C$2:$E$362,9,FALSE))</f>
        <v/>
      </c>
      <c r="N651" s="3" t="str">
        <f>IF(IFERROR(VLOOKUP($E651,Monográficos!$C$2:$E$362,10,FALSE),0)=0,"",VLOOKUP($E651,Monográficos!$C$2:$E$362,10,FALSE))</f>
        <v/>
      </c>
      <c r="O651" s="3" t="str">
        <f>IF(IFERROR(VLOOKUP($E651,Monográficos!$C$2:$E$362,11,FALSE),0)=0,"",VLOOKUP($E651,Monográficos!$C$2:$E$362,11,FALSE))</f>
        <v/>
      </c>
    </row>
    <row r="652" spans="13:15" x14ac:dyDescent="0.25">
      <c r="M652" s="3" t="str">
        <f>IF(IFERROR(VLOOKUP($E652,Monográficos!$C$2:$E$362,9,FALSE),0)=0,"",VLOOKUP($E652,Monográficos!$C$2:$E$362,9,FALSE))</f>
        <v/>
      </c>
      <c r="N652" s="3" t="str">
        <f>IF(IFERROR(VLOOKUP($E652,Monográficos!$C$2:$E$362,10,FALSE),0)=0,"",VLOOKUP($E652,Monográficos!$C$2:$E$362,10,FALSE))</f>
        <v/>
      </c>
      <c r="O652" s="3" t="str">
        <f>IF(IFERROR(VLOOKUP($E652,Monográficos!$C$2:$E$362,11,FALSE),0)=0,"",VLOOKUP($E652,Monográficos!$C$2:$E$362,11,FALSE))</f>
        <v/>
      </c>
    </row>
    <row r="653" spans="13:15" x14ac:dyDescent="0.25">
      <c r="M653" s="3" t="str">
        <f>IF(IFERROR(VLOOKUP($E653,Monográficos!$C$2:$E$362,9,FALSE),0)=0,"",VLOOKUP($E653,Monográficos!$C$2:$E$362,9,FALSE))</f>
        <v/>
      </c>
      <c r="N653" s="3" t="str">
        <f>IF(IFERROR(VLOOKUP($E653,Monográficos!$C$2:$E$362,10,FALSE),0)=0,"",VLOOKUP($E653,Monográficos!$C$2:$E$362,10,FALSE))</f>
        <v/>
      </c>
      <c r="O653" s="3" t="str">
        <f>IF(IFERROR(VLOOKUP($E653,Monográficos!$C$2:$E$362,11,FALSE),0)=0,"",VLOOKUP($E653,Monográficos!$C$2:$E$362,11,FALSE))</f>
        <v/>
      </c>
    </row>
    <row r="654" spans="13:15" x14ac:dyDescent="0.25">
      <c r="M654" s="3" t="str">
        <f>IF(IFERROR(VLOOKUP($E654,Monográficos!$C$2:$E$362,9,FALSE),0)=0,"",VLOOKUP($E654,Monográficos!$C$2:$E$362,9,FALSE))</f>
        <v/>
      </c>
      <c r="N654" s="3" t="str">
        <f>IF(IFERROR(VLOOKUP($E654,Monográficos!$C$2:$E$362,10,FALSE),0)=0,"",VLOOKUP($E654,Monográficos!$C$2:$E$362,10,FALSE))</f>
        <v/>
      </c>
      <c r="O654" s="3" t="str">
        <f>IF(IFERROR(VLOOKUP($E654,Monográficos!$C$2:$E$362,11,FALSE),0)=0,"",VLOOKUP($E654,Monográficos!$C$2:$E$362,11,FALSE))</f>
        <v/>
      </c>
    </row>
    <row r="655" spans="13:15" x14ac:dyDescent="0.25">
      <c r="M655" s="3" t="str">
        <f>IF(IFERROR(VLOOKUP($E655,Monográficos!$C$2:$E$362,9,FALSE),0)=0,"",VLOOKUP($E655,Monográficos!$C$2:$E$362,9,FALSE))</f>
        <v/>
      </c>
      <c r="N655" s="3" t="str">
        <f>IF(IFERROR(VLOOKUP($E655,Monográficos!$C$2:$E$362,10,FALSE),0)=0,"",VLOOKUP($E655,Monográficos!$C$2:$E$362,10,FALSE))</f>
        <v/>
      </c>
      <c r="O655" s="3" t="str">
        <f>IF(IFERROR(VLOOKUP($E655,Monográficos!$C$2:$E$362,11,FALSE),0)=0,"",VLOOKUP($E655,Monográficos!$C$2:$E$362,11,FALSE))</f>
        <v/>
      </c>
    </row>
    <row r="656" spans="13:15" x14ac:dyDescent="0.25">
      <c r="M656" s="3" t="str">
        <f>IF(IFERROR(VLOOKUP($E656,Monográficos!$C$2:$E$362,9,FALSE),0)=0,"",VLOOKUP($E656,Monográficos!$C$2:$E$362,9,FALSE))</f>
        <v/>
      </c>
      <c r="N656" s="3" t="str">
        <f>IF(IFERROR(VLOOKUP($E656,Monográficos!$C$2:$E$362,10,FALSE),0)=0,"",VLOOKUP($E656,Monográficos!$C$2:$E$362,10,FALSE))</f>
        <v/>
      </c>
      <c r="O656" s="3" t="str">
        <f>IF(IFERROR(VLOOKUP($E656,Monográficos!$C$2:$E$362,11,FALSE),0)=0,"",VLOOKUP($E656,Monográficos!$C$2:$E$362,11,FALSE))</f>
        <v/>
      </c>
    </row>
    <row r="657" spans="13:15" x14ac:dyDescent="0.25">
      <c r="M657" s="3" t="str">
        <f>IF(IFERROR(VLOOKUP($E657,Monográficos!$C$2:$E$362,9,FALSE),0)=0,"",VLOOKUP($E657,Monográficos!$C$2:$E$362,9,FALSE))</f>
        <v/>
      </c>
      <c r="N657" s="3" t="str">
        <f>IF(IFERROR(VLOOKUP($E657,Monográficos!$C$2:$E$362,10,FALSE),0)=0,"",VLOOKUP($E657,Monográficos!$C$2:$E$362,10,FALSE))</f>
        <v/>
      </c>
      <c r="O657" s="3" t="str">
        <f>IF(IFERROR(VLOOKUP($E657,Monográficos!$C$2:$E$362,11,FALSE),0)=0,"",VLOOKUP($E657,Monográficos!$C$2:$E$362,11,FALSE))</f>
        <v/>
      </c>
    </row>
    <row r="658" spans="13:15" x14ac:dyDescent="0.25">
      <c r="M658" s="3" t="str">
        <f>IF(IFERROR(VLOOKUP($E658,Monográficos!$C$2:$E$362,9,FALSE),0)=0,"",VLOOKUP($E658,Monográficos!$C$2:$E$362,9,FALSE))</f>
        <v/>
      </c>
      <c r="N658" s="3" t="str">
        <f>IF(IFERROR(VLOOKUP($E658,Monográficos!$C$2:$E$362,10,FALSE),0)=0,"",VLOOKUP($E658,Monográficos!$C$2:$E$362,10,FALSE))</f>
        <v/>
      </c>
      <c r="O658" s="3" t="str">
        <f>IF(IFERROR(VLOOKUP($E658,Monográficos!$C$2:$E$362,11,FALSE),0)=0,"",VLOOKUP($E658,Monográficos!$C$2:$E$362,11,FALSE))</f>
        <v/>
      </c>
    </row>
    <row r="659" spans="13:15" x14ac:dyDescent="0.25">
      <c r="M659" s="3" t="str">
        <f>IF(IFERROR(VLOOKUP($E659,Monográficos!$C$2:$E$362,9,FALSE),0)=0,"",VLOOKUP($E659,Monográficos!$C$2:$E$362,9,FALSE))</f>
        <v/>
      </c>
      <c r="N659" s="3" t="str">
        <f>IF(IFERROR(VLOOKUP($E659,Monográficos!$C$2:$E$362,10,FALSE),0)=0,"",VLOOKUP($E659,Monográficos!$C$2:$E$362,10,FALSE))</f>
        <v/>
      </c>
      <c r="O659" s="3" t="str">
        <f>IF(IFERROR(VLOOKUP($E659,Monográficos!$C$2:$E$362,11,FALSE),0)=0,"",VLOOKUP($E659,Monográficos!$C$2:$E$362,11,FALSE))</f>
        <v/>
      </c>
    </row>
    <row r="660" spans="13:15" x14ac:dyDescent="0.25">
      <c r="M660" s="3" t="str">
        <f>IF(IFERROR(VLOOKUP($E660,Monográficos!$C$2:$E$362,9,FALSE),0)=0,"",VLOOKUP($E660,Monográficos!$C$2:$E$362,9,FALSE))</f>
        <v/>
      </c>
      <c r="N660" s="3" t="str">
        <f>IF(IFERROR(VLOOKUP($E660,Monográficos!$C$2:$E$362,10,FALSE),0)=0,"",VLOOKUP($E660,Monográficos!$C$2:$E$362,10,FALSE))</f>
        <v/>
      </c>
      <c r="O660" s="3" t="str">
        <f>IF(IFERROR(VLOOKUP($E660,Monográficos!$C$2:$E$362,11,FALSE),0)=0,"",VLOOKUP($E660,Monográficos!$C$2:$E$362,11,FALSE))</f>
        <v/>
      </c>
    </row>
    <row r="661" spans="13:15" x14ac:dyDescent="0.25">
      <c r="M661" s="3" t="str">
        <f>IF(IFERROR(VLOOKUP($E661,Monográficos!$C$2:$E$362,9,FALSE),0)=0,"",VLOOKUP($E661,Monográficos!$C$2:$E$362,9,FALSE))</f>
        <v/>
      </c>
      <c r="N661" s="3" t="str">
        <f>IF(IFERROR(VLOOKUP($E661,Monográficos!$C$2:$E$362,10,FALSE),0)=0,"",VLOOKUP($E661,Monográficos!$C$2:$E$362,10,FALSE))</f>
        <v/>
      </c>
      <c r="O661" s="3" t="str">
        <f>IF(IFERROR(VLOOKUP($E661,Monográficos!$C$2:$E$362,11,FALSE),0)=0,"",VLOOKUP($E661,Monográficos!$C$2:$E$362,11,FALSE))</f>
        <v/>
      </c>
    </row>
    <row r="662" spans="13:15" x14ac:dyDescent="0.25">
      <c r="M662" s="3" t="str">
        <f>IF(IFERROR(VLOOKUP($E662,Monográficos!$C$2:$E$362,9,FALSE),0)=0,"",VLOOKUP($E662,Monográficos!$C$2:$E$362,9,FALSE))</f>
        <v/>
      </c>
      <c r="N662" s="3" t="str">
        <f>IF(IFERROR(VLOOKUP($E662,Monográficos!$C$2:$E$362,10,FALSE),0)=0,"",VLOOKUP($E662,Monográficos!$C$2:$E$362,10,FALSE))</f>
        <v/>
      </c>
      <c r="O662" s="3" t="str">
        <f>IF(IFERROR(VLOOKUP($E662,Monográficos!$C$2:$E$362,11,FALSE),0)=0,"",VLOOKUP($E662,Monográficos!$C$2:$E$362,11,FALSE))</f>
        <v/>
      </c>
    </row>
    <row r="663" spans="13:15" x14ac:dyDescent="0.25">
      <c r="M663" s="3" t="str">
        <f>IF(IFERROR(VLOOKUP($E663,Monográficos!$C$2:$E$362,9,FALSE),0)=0,"",VLOOKUP($E663,Monográficos!$C$2:$E$362,9,FALSE))</f>
        <v/>
      </c>
      <c r="N663" s="3" t="str">
        <f>IF(IFERROR(VLOOKUP($E663,Monográficos!$C$2:$E$362,10,FALSE),0)=0,"",VLOOKUP($E663,Monográficos!$C$2:$E$362,10,FALSE))</f>
        <v/>
      </c>
      <c r="O663" s="3" t="str">
        <f>IF(IFERROR(VLOOKUP($E663,Monográficos!$C$2:$E$362,11,FALSE),0)=0,"",VLOOKUP($E663,Monográficos!$C$2:$E$362,11,FALSE))</f>
        <v/>
      </c>
    </row>
    <row r="664" spans="13:15" x14ac:dyDescent="0.25">
      <c r="M664" s="3" t="str">
        <f>IF(IFERROR(VLOOKUP($E664,Monográficos!$C$2:$E$362,9,FALSE),0)=0,"",VLOOKUP($E664,Monográficos!$C$2:$E$362,9,FALSE))</f>
        <v/>
      </c>
      <c r="N664" s="3" t="str">
        <f>IF(IFERROR(VLOOKUP($E664,Monográficos!$C$2:$E$362,10,FALSE),0)=0,"",VLOOKUP($E664,Monográficos!$C$2:$E$362,10,FALSE))</f>
        <v/>
      </c>
      <c r="O664" s="3" t="str">
        <f>IF(IFERROR(VLOOKUP($E664,Monográficos!$C$2:$E$362,11,FALSE),0)=0,"",VLOOKUP($E664,Monográficos!$C$2:$E$362,11,FALSE))</f>
        <v/>
      </c>
    </row>
    <row r="665" spans="13:15" x14ac:dyDescent="0.25">
      <c r="M665" s="3" t="str">
        <f>IF(IFERROR(VLOOKUP($E665,Monográficos!$C$2:$E$362,9,FALSE),0)=0,"",VLOOKUP($E665,Monográficos!$C$2:$E$362,9,FALSE))</f>
        <v/>
      </c>
      <c r="N665" s="3" t="str">
        <f>IF(IFERROR(VLOOKUP($E665,Monográficos!$C$2:$E$362,10,FALSE),0)=0,"",VLOOKUP($E665,Monográficos!$C$2:$E$362,10,FALSE))</f>
        <v/>
      </c>
      <c r="O665" s="3" t="str">
        <f>IF(IFERROR(VLOOKUP($E665,Monográficos!$C$2:$E$362,11,FALSE),0)=0,"",VLOOKUP($E665,Monográficos!$C$2:$E$362,11,FALSE))</f>
        <v/>
      </c>
    </row>
    <row r="666" spans="13:15" x14ac:dyDescent="0.25">
      <c r="M666" s="3" t="str">
        <f>IF(IFERROR(VLOOKUP($E666,Monográficos!$C$2:$E$362,9,FALSE),0)=0,"",VLOOKUP($E666,Monográficos!$C$2:$E$362,9,FALSE))</f>
        <v/>
      </c>
      <c r="N666" s="3" t="str">
        <f>IF(IFERROR(VLOOKUP($E666,Monográficos!$C$2:$E$362,10,FALSE),0)=0,"",VLOOKUP($E666,Monográficos!$C$2:$E$362,10,FALSE))</f>
        <v/>
      </c>
      <c r="O666" s="3" t="str">
        <f>IF(IFERROR(VLOOKUP($E666,Monográficos!$C$2:$E$362,11,FALSE),0)=0,"",VLOOKUP($E666,Monográficos!$C$2:$E$362,11,FALSE))</f>
        <v/>
      </c>
    </row>
    <row r="667" spans="13:15" x14ac:dyDescent="0.25">
      <c r="M667" s="3" t="str">
        <f>IF(IFERROR(VLOOKUP($E667,Monográficos!$C$2:$E$362,9,FALSE),0)=0,"",VLOOKUP($E667,Monográficos!$C$2:$E$362,9,FALSE))</f>
        <v/>
      </c>
      <c r="N667" s="3" t="str">
        <f>IF(IFERROR(VLOOKUP($E667,Monográficos!$C$2:$E$362,10,FALSE),0)=0,"",VLOOKUP($E667,Monográficos!$C$2:$E$362,10,FALSE))</f>
        <v/>
      </c>
      <c r="O667" s="3" t="str">
        <f>IF(IFERROR(VLOOKUP($E667,Monográficos!$C$2:$E$362,11,FALSE),0)=0,"",VLOOKUP($E667,Monográficos!$C$2:$E$362,11,FALSE))</f>
        <v/>
      </c>
    </row>
    <row r="668" spans="13:15" x14ac:dyDescent="0.25">
      <c r="M668" s="3" t="str">
        <f>IF(IFERROR(VLOOKUP($E668,Monográficos!$C$2:$E$362,9,FALSE),0)=0,"",VLOOKUP($E668,Monográficos!$C$2:$E$362,9,FALSE))</f>
        <v/>
      </c>
      <c r="N668" s="3" t="str">
        <f>IF(IFERROR(VLOOKUP($E668,Monográficos!$C$2:$E$362,10,FALSE),0)=0,"",VLOOKUP($E668,Monográficos!$C$2:$E$362,10,FALSE))</f>
        <v/>
      </c>
      <c r="O668" s="3" t="str">
        <f>IF(IFERROR(VLOOKUP($E668,Monográficos!$C$2:$E$362,11,FALSE),0)=0,"",VLOOKUP($E668,Monográficos!$C$2:$E$362,11,FALSE))</f>
        <v/>
      </c>
    </row>
    <row r="669" spans="13:15" x14ac:dyDescent="0.25">
      <c r="M669" s="3" t="str">
        <f>IF(IFERROR(VLOOKUP($E669,Monográficos!$C$2:$E$362,9,FALSE),0)=0,"",VLOOKUP($E669,Monográficos!$C$2:$E$362,9,FALSE))</f>
        <v/>
      </c>
      <c r="N669" s="3" t="str">
        <f>IF(IFERROR(VLOOKUP($E669,Monográficos!$C$2:$E$362,10,FALSE),0)=0,"",VLOOKUP($E669,Monográficos!$C$2:$E$362,10,FALSE))</f>
        <v/>
      </c>
      <c r="O669" s="3" t="str">
        <f>IF(IFERROR(VLOOKUP($E669,Monográficos!$C$2:$E$362,11,FALSE),0)=0,"",VLOOKUP($E669,Monográficos!$C$2:$E$362,11,FALSE))</f>
        <v/>
      </c>
    </row>
    <row r="670" spans="13:15" x14ac:dyDescent="0.25">
      <c r="M670" s="3" t="str">
        <f>IF(IFERROR(VLOOKUP($E670,Monográficos!$C$2:$E$362,9,FALSE),0)=0,"",VLOOKUP($E670,Monográficos!$C$2:$E$362,9,FALSE))</f>
        <v/>
      </c>
      <c r="N670" s="3" t="str">
        <f>IF(IFERROR(VLOOKUP($E670,Monográficos!$C$2:$E$362,10,FALSE),0)=0,"",VLOOKUP($E670,Monográficos!$C$2:$E$362,10,FALSE))</f>
        <v/>
      </c>
      <c r="O670" s="3" t="str">
        <f>IF(IFERROR(VLOOKUP($E670,Monográficos!$C$2:$E$362,11,FALSE),0)=0,"",VLOOKUP($E670,Monográficos!$C$2:$E$362,11,FALSE))</f>
        <v/>
      </c>
    </row>
    <row r="671" spans="13:15" x14ac:dyDescent="0.25">
      <c r="M671" s="3" t="str">
        <f>IF(IFERROR(VLOOKUP($E671,Monográficos!$C$2:$E$362,9,FALSE),0)=0,"",VLOOKUP($E671,Monográficos!$C$2:$E$362,9,FALSE))</f>
        <v/>
      </c>
      <c r="N671" s="3" t="str">
        <f>IF(IFERROR(VLOOKUP($E671,Monográficos!$C$2:$E$362,10,FALSE),0)=0,"",VLOOKUP($E671,Monográficos!$C$2:$E$362,10,FALSE))</f>
        <v/>
      </c>
      <c r="O671" s="3" t="str">
        <f>IF(IFERROR(VLOOKUP($E671,Monográficos!$C$2:$E$362,11,FALSE),0)=0,"",VLOOKUP($E671,Monográficos!$C$2:$E$362,11,FALSE))</f>
        <v/>
      </c>
    </row>
    <row r="672" spans="13:15" x14ac:dyDescent="0.25">
      <c r="M672" s="3" t="str">
        <f>IF(IFERROR(VLOOKUP($E672,Monográficos!$C$2:$E$362,9,FALSE),0)=0,"",VLOOKUP($E672,Monográficos!$C$2:$E$362,9,FALSE))</f>
        <v/>
      </c>
      <c r="N672" s="3" t="str">
        <f>IF(IFERROR(VLOOKUP($E672,Monográficos!$C$2:$E$362,10,FALSE),0)=0,"",VLOOKUP($E672,Monográficos!$C$2:$E$362,10,FALSE))</f>
        <v/>
      </c>
      <c r="O672" s="3" t="str">
        <f>IF(IFERROR(VLOOKUP($E672,Monográficos!$C$2:$E$362,11,FALSE),0)=0,"",VLOOKUP($E672,Monográficos!$C$2:$E$362,11,FALSE))</f>
        <v/>
      </c>
    </row>
    <row r="673" spans="13:15" x14ac:dyDescent="0.25">
      <c r="M673" s="3" t="str">
        <f>IF(IFERROR(VLOOKUP($E673,Monográficos!$C$2:$E$362,9,FALSE),0)=0,"",VLOOKUP($E673,Monográficos!$C$2:$E$362,9,FALSE))</f>
        <v/>
      </c>
      <c r="N673" s="3" t="str">
        <f>IF(IFERROR(VLOOKUP($E673,Monográficos!$C$2:$E$362,10,FALSE),0)=0,"",VLOOKUP($E673,Monográficos!$C$2:$E$362,10,FALSE))</f>
        <v/>
      </c>
      <c r="O673" s="3" t="str">
        <f>IF(IFERROR(VLOOKUP($E673,Monográficos!$C$2:$E$362,11,FALSE),0)=0,"",VLOOKUP($E673,Monográficos!$C$2:$E$362,11,FALSE))</f>
        <v/>
      </c>
    </row>
    <row r="674" spans="13:15" x14ac:dyDescent="0.25">
      <c r="M674" s="3" t="str">
        <f>IF(IFERROR(VLOOKUP($E674,Monográficos!$C$2:$E$362,9,FALSE),0)=0,"",VLOOKUP($E674,Monográficos!$C$2:$E$362,9,FALSE))</f>
        <v/>
      </c>
      <c r="N674" s="3" t="str">
        <f>IF(IFERROR(VLOOKUP($E674,Monográficos!$C$2:$E$362,10,FALSE),0)=0,"",VLOOKUP($E674,Monográficos!$C$2:$E$362,10,FALSE))</f>
        <v/>
      </c>
      <c r="O674" s="3" t="str">
        <f>IF(IFERROR(VLOOKUP($E674,Monográficos!$C$2:$E$362,11,FALSE),0)=0,"",VLOOKUP($E674,Monográficos!$C$2:$E$362,11,FALSE))</f>
        <v/>
      </c>
    </row>
    <row r="675" spans="13:15" x14ac:dyDescent="0.25">
      <c r="M675" s="3" t="str">
        <f>IF(IFERROR(VLOOKUP($E675,Monográficos!$C$2:$E$362,9,FALSE),0)=0,"",VLOOKUP($E675,Monográficos!$C$2:$E$362,9,FALSE))</f>
        <v/>
      </c>
      <c r="N675" s="3" t="str">
        <f>IF(IFERROR(VLOOKUP($E675,Monográficos!$C$2:$E$362,10,FALSE),0)=0,"",VLOOKUP($E675,Monográficos!$C$2:$E$362,10,FALSE))</f>
        <v/>
      </c>
      <c r="O675" s="3" t="str">
        <f>IF(IFERROR(VLOOKUP($E675,Monográficos!$C$2:$E$362,11,FALSE),0)=0,"",VLOOKUP($E675,Monográficos!$C$2:$E$362,11,FALSE))</f>
        <v/>
      </c>
    </row>
    <row r="676" spans="13:15" x14ac:dyDescent="0.25">
      <c r="M676" s="3" t="str">
        <f>IF(IFERROR(VLOOKUP($E676,Monográficos!$C$2:$E$362,9,FALSE),0)=0,"",VLOOKUP($E676,Monográficos!$C$2:$E$362,9,FALSE))</f>
        <v/>
      </c>
      <c r="N676" s="3" t="str">
        <f>IF(IFERROR(VLOOKUP($E676,Monográficos!$C$2:$E$362,10,FALSE),0)=0,"",VLOOKUP($E676,Monográficos!$C$2:$E$362,10,FALSE))</f>
        <v/>
      </c>
      <c r="O676" s="3" t="str">
        <f>IF(IFERROR(VLOOKUP($E676,Monográficos!$C$2:$E$362,11,FALSE),0)=0,"",VLOOKUP($E676,Monográficos!$C$2:$E$362,11,FALSE))</f>
        <v/>
      </c>
    </row>
    <row r="677" spans="13:15" x14ac:dyDescent="0.25">
      <c r="M677" s="3" t="str">
        <f>IF(IFERROR(VLOOKUP($E677,Monográficos!$C$2:$E$362,9,FALSE),0)=0,"",VLOOKUP($E677,Monográficos!$C$2:$E$362,9,FALSE))</f>
        <v/>
      </c>
      <c r="N677" s="3" t="str">
        <f>IF(IFERROR(VLOOKUP($E677,Monográficos!$C$2:$E$362,10,FALSE),0)=0,"",VLOOKUP($E677,Monográficos!$C$2:$E$362,10,FALSE))</f>
        <v/>
      </c>
      <c r="O677" s="3" t="str">
        <f>IF(IFERROR(VLOOKUP($E677,Monográficos!$C$2:$E$362,11,FALSE),0)=0,"",VLOOKUP($E677,Monográficos!$C$2:$E$362,11,FALSE))</f>
        <v/>
      </c>
    </row>
    <row r="678" spans="13:15" x14ac:dyDescent="0.25">
      <c r="M678" s="3" t="str">
        <f>IF(IFERROR(VLOOKUP($E678,Monográficos!$C$2:$E$362,9,FALSE),0)=0,"",VLOOKUP($E678,Monográficos!$C$2:$E$362,9,FALSE))</f>
        <v/>
      </c>
      <c r="N678" s="3" t="str">
        <f>IF(IFERROR(VLOOKUP($E678,Monográficos!$C$2:$E$362,10,FALSE),0)=0,"",VLOOKUP($E678,Monográficos!$C$2:$E$362,10,FALSE))</f>
        <v/>
      </c>
      <c r="O678" s="3" t="str">
        <f>IF(IFERROR(VLOOKUP($E678,Monográficos!$C$2:$E$362,11,FALSE),0)=0,"",VLOOKUP($E678,Monográficos!$C$2:$E$362,11,FALSE))</f>
        <v/>
      </c>
    </row>
    <row r="679" spans="13:15" x14ac:dyDescent="0.25">
      <c r="M679" s="3" t="str">
        <f>IF(IFERROR(VLOOKUP($E679,Monográficos!$C$2:$E$362,9,FALSE),0)=0,"",VLOOKUP($E679,Monográficos!$C$2:$E$362,9,FALSE))</f>
        <v/>
      </c>
      <c r="N679" s="3" t="str">
        <f>IF(IFERROR(VLOOKUP($E679,Monográficos!$C$2:$E$362,10,FALSE),0)=0,"",VLOOKUP($E679,Monográficos!$C$2:$E$362,10,FALSE))</f>
        <v/>
      </c>
      <c r="O679" s="3" t="str">
        <f>IF(IFERROR(VLOOKUP($E679,Monográficos!$C$2:$E$362,11,FALSE),0)=0,"",VLOOKUP($E679,Monográficos!$C$2:$E$362,11,FALSE))</f>
        <v/>
      </c>
    </row>
    <row r="680" spans="13:15" x14ac:dyDescent="0.25">
      <c r="M680" s="3" t="str">
        <f>IF(IFERROR(VLOOKUP($E680,Monográficos!$C$2:$E$362,9,FALSE),0)=0,"",VLOOKUP($E680,Monográficos!$C$2:$E$362,9,FALSE))</f>
        <v/>
      </c>
      <c r="N680" s="3" t="str">
        <f>IF(IFERROR(VLOOKUP($E680,Monográficos!$C$2:$E$362,10,FALSE),0)=0,"",VLOOKUP($E680,Monográficos!$C$2:$E$362,10,FALSE))</f>
        <v/>
      </c>
      <c r="O680" s="3" t="str">
        <f>IF(IFERROR(VLOOKUP($E680,Monográficos!$C$2:$E$362,11,FALSE),0)=0,"",VLOOKUP($E680,Monográficos!$C$2:$E$362,11,FALSE))</f>
        <v/>
      </c>
    </row>
    <row r="681" spans="13:15" x14ac:dyDescent="0.25">
      <c r="M681" s="3" t="str">
        <f>IF(IFERROR(VLOOKUP($E681,Monográficos!$C$2:$E$362,9,FALSE),0)=0,"",VLOOKUP($E681,Monográficos!$C$2:$E$362,9,FALSE))</f>
        <v/>
      </c>
      <c r="N681" s="3" t="str">
        <f>IF(IFERROR(VLOOKUP($E681,Monográficos!$C$2:$E$362,10,FALSE),0)=0,"",VLOOKUP($E681,Monográficos!$C$2:$E$362,10,FALSE))</f>
        <v/>
      </c>
      <c r="O681" s="3" t="str">
        <f>IF(IFERROR(VLOOKUP($E681,Monográficos!$C$2:$E$362,11,FALSE),0)=0,"",VLOOKUP($E681,Monográficos!$C$2:$E$362,11,FALSE))</f>
        <v/>
      </c>
    </row>
    <row r="682" spans="13:15" x14ac:dyDescent="0.25">
      <c r="M682" s="3" t="str">
        <f>IF(IFERROR(VLOOKUP($E682,Monográficos!$C$2:$E$362,9,FALSE),0)=0,"",VLOOKUP($E682,Monográficos!$C$2:$E$362,9,FALSE))</f>
        <v/>
      </c>
      <c r="N682" s="3" t="str">
        <f>IF(IFERROR(VLOOKUP($E682,Monográficos!$C$2:$E$362,10,FALSE),0)=0,"",VLOOKUP($E682,Monográficos!$C$2:$E$362,10,FALSE))</f>
        <v/>
      </c>
      <c r="O682" s="3" t="str">
        <f>IF(IFERROR(VLOOKUP($E682,Monográficos!$C$2:$E$362,11,FALSE),0)=0,"",VLOOKUP($E682,Monográficos!$C$2:$E$362,11,FALSE))</f>
        <v/>
      </c>
    </row>
    <row r="683" spans="13:15" x14ac:dyDescent="0.25">
      <c r="M683" s="3" t="str">
        <f>IF(IFERROR(VLOOKUP($E683,Monográficos!$C$2:$E$362,9,FALSE),0)=0,"",VLOOKUP($E683,Monográficos!$C$2:$E$362,9,FALSE))</f>
        <v/>
      </c>
      <c r="N683" s="3" t="str">
        <f>IF(IFERROR(VLOOKUP($E683,Monográficos!$C$2:$E$362,10,FALSE),0)=0,"",VLOOKUP($E683,Monográficos!$C$2:$E$362,10,FALSE))</f>
        <v/>
      </c>
      <c r="O683" s="3" t="str">
        <f>IF(IFERROR(VLOOKUP($E683,Monográficos!$C$2:$E$362,11,FALSE),0)=0,"",VLOOKUP($E683,Monográficos!$C$2:$E$362,11,FALSE))</f>
        <v/>
      </c>
    </row>
    <row r="684" spans="13:15" x14ac:dyDescent="0.25">
      <c r="M684" s="3" t="str">
        <f>IF(IFERROR(VLOOKUP($E684,Monográficos!$C$2:$E$362,9,FALSE),0)=0,"",VLOOKUP($E684,Monográficos!$C$2:$E$362,9,FALSE))</f>
        <v/>
      </c>
      <c r="N684" s="3" t="str">
        <f>IF(IFERROR(VLOOKUP($E684,Monográficos!$C$2:$E$362,10,FALSE),0)=0,"",VLOOKUP($E684,Monográficos!$C$2:$E$362,10,FALSE))</f>
        <v/>
      </c>
      <c r="O684" s="3" t="str">
        <f>IF(IFERROR(VLOOKUP($E684,Monográficos!$C$2:$E$362,11,FALSE),0)=0,"",VLOOKUP($E684,Monográficos!$C$2:$E$362,11,FALSE))</f>
        <v/>
      </c>
    </row>
    <row r="685" spans="13:15" x14ac:dyDescent="0.25">
      <c r="M685" s="3" t="str">
        <f>IF(IFERROR(VLOOKUP($E685,Monográficos!$C$2:$E$362,9,FALSE),0)=0,"",VLOOKUP($E685,Monográficos!$C$2:$E$362,9,FALSE))</f>
        <v/>
      </c>
      <c r="N685" s="3" t="str">
        <f>IF(IFERROR(VLOOKUP($E685,Monográficos!$C$2:$E$362,10,FALSE),0)=0,"",VLOOKUP($E685,Monográficos!$C$2:$E$362,10,FALSE))</f>
        <v/>
      </c>
      <c r="O685" s="3" t="str">
        <f>IF(IFERROR(VLOOKUP($E685,Monográficos!$C$2:$E$362,11,FALSE),0)=0,"",VLOOKUP($E685,Monográficos!$C$2:$E$362,11,FALSE))</f>
        <v/>
      </c>
    </row>
    <row r="686" spans="13:15" x14ac:dyDescent="0.25">
      <c r="M686" s="3" t="str">
        <f>IF(IFERROR(VLOOKUP($E686,Monográficos!$C$2:$E$362,9,FALSE),0)=0,"",VLOOKUP($E686,Monográficos!$C$2:$E$362,9,FALSE))</f>
        <v/>
      </c>
      <c r="N686" s="3" t="str">
        <f>IF(IFERROR(VLOOKUP($E686,Monográficos!$C$2:$E$362,10,FALSE),0)=0,"",VLOOKUP($E686,Monográficos!$C$2:$E$362,10,FALSE))</f>
        <v/>
      </c>
      <c r="O686" s="3" t="str">
        <f>IF(IFERROR(VLOOKUP($E686,Monográficos!$C$2:$E$362,11,FALSE),0)=0,"",VLOOKUP($E686,Monográficos!$C$2:$E$362,11,FALSE))</f>
        <v/>
      </c>
    </row>
    <row r="687" spans="13:15" x14ac:dyDescent="0.25">
      <c r="M687" s="3" t="str">
        <f>IF(IFERROR(VLOOKUP($E687,Monográficos!$C$2:$E$362,9,FALSE),0)=0,"",VLOOKUP($E687,Monográficos!$C$2:$E$362,9,FALSE))</f>
        <v/>
      </c>
      <c r="N687" s="3" t="str">
        <f>IF(IFERROR(VLOOKUP($E687,Monográficos!$C$2:$E$362,10,FALSE),0)=0,"",VLOOKUP($E687,Monográficos!$C$2:$E$362,10,FALSE))</f>
        <v/>
      </c>
      <c r="O687" s="3" t="str">
        <f>IF(IFERROR(VLOOKUP($E687,Monográficos!$C$2:$E$362,11,FALSE),0)=0,"",VLOOKUP($E687,Monográficos!$C$2:$E$362,11,FALSE))</f>
        <v/>
      </c>
    </row>
    <row r="688" spans="13:15" x14ac:dyDescent="0.25">
      <c r="M688" s="3" t="str">
        <f>IF(IFERROR(VLOOKUP($E688,Monográficos!$C$2:$E$362,9,FALSE),0)=0,"",VLOOKUP($E688,Monográficos!$C$2:$E$362,9,FALSE))</f>
        <v/>
      </c>
      <c r="N688" s="3" t="str">
        <f>IF(IFERROR(VLOOKUP($E688,Monográficos!$C$2:$E$362,10,FALSE),0)=0,"",VLOOKUP($E688,Monográficos!$C$2:$E$362,10,FALSE))</f>
        <v/>
      </c>
      <c r="O688" s="3" t="str">
        <f>IF(IFERROR(VLOOKUP($E688,Monográficos!$C$2:$E$362,11,FALSE),0)=0,"",VLOOKUP($E688,Monográficos!$C$2:$E$362,11,FALSE))</f>
        <v/>
      </c>
    </row>
    <row r="689" spans="13:15" x14ac:dyDescent="0.25">
      <c r="M689" s="3" t="str">
        <f>IF(IFERROR(VLOOKUP($E689,Monográficos!$C$2:$E$362,9,FALSE),0)=0,"",VLOOKUP($E689,Monográficos!$C$2:$E$362,9,FALSE))</f>
        <v/>
      </c>
      <c r="N689" s="3" t="str">
        <f>IF(IFERROR(VLOOKUP($E689,Monográficos!$C$2:$E$362,10,FALSE),0)=0,"",VLOOKUP($E689,Monográficos!$C$2:$E$362,10,FALSE))</f>
        <v/>
      </c>
      <c r="O689" s="3" t="str">
        <f>IF(IFERROR(VLOOKUP($E689,Monográficos!$C$2:$E$362,11,FALSE),0)=0,"",VLOOKUP($E689,Monográficos!$C$2:$E$362,11,FALSE))</f>
        <v/>
      </c>
    </row>
    <row r="690" spans="13:15" x14ac:dyDescent="0.25">
      <c r="M690" s="3" t="str">
        <f>IF(IFERROR(VLOOKUP($E690,Monográficos!$C$2:$E$362,9,FALSE),0)=0,"",VLOOKUP($E690,Monográficos!$C$2:$E$362,9,FALSE))</f>
        <v/>
      </c>
      <c r="N690" s="3" t="str">
        <f>IF(IFERROR(VLOOKUP($E690,Monográficos!$C$2:$E$362,10,FALSE),0)=0,"",VLOOKUP($E690,Monográficos!$C$2:$E$362,10,FALSE))</f>
        <v/>
      </c>
      <c r="O690" s="3" t="str">
        <f>IF(IFERROR(VLOOKUP($E690,Monográficos!$C$2:$E$362,11,FALSE),0)=0,"",VLOOKUP($E690,Monográficos!$C$2:$E$362,11,FALSE))</f>
        <v/>
      </c>
    </row>
    <row r="691" spans="13:15" x14ac:dyDescent="0.25">
      <c r="M691" s="3" t="str">
        <f>IF(IFERROR(VLOOKUP($E691,Monográficos!$C$2:$E$362,9,FALSE),0)=0,"",VLOOKUP($E691,Monográficos!$C$2:$E$362,9,FALSE))</f>
        <v/>
      </c>
      <c r="N691" s="3" t="str">
        <f>IF(IFERROR(VLOOKUP($E691,Monográficos!$C$2:$E$362,10,FALSE),0)=0,"",VLOOKUP($E691,Monográficos!$C$2:$E$362,10,FALSE))</f>
        <v/>
      </c>
      <c r="O691" s="3" t="str">
        <f>IF(IFERROR(VLOOKUP($E691,Monográficos!$C$2:$E$362,11,FALSE),0)=0,"",VLOOKUP($E691,Monográficos!$C$2:$E$362,11,FALSE))</f>
        <v/>
      </c>
    </row>
    <row r="692" spans="13:15" x14ac:dyDescent="0.25">
      <c r="M692" s="3" t="str">
        <f>IF(IFERROR(VLOOKUP($E692,Monográficos!$C$2:$E$362,9,FALSE),0)=0,"",VLOOKUP($E692,Monográficos!$C$2:$E$362,9,FALSE))</f>
        <v/>
      </c>
      <c r="N692" s="3" t="str">
        <f>IF(IFERROR(VLOOKUP($E692,Monográficos!$C$2:$E$362,10,FALSE),0)=0,"",VLOOKUP($E692,Monográficos!$C$2:$E$362,10,FALSE))</f>
        <v/>
      </c>
      <c r="O692" s="3" t="str">
        <f>IF(IFERROR(VLOOKUP($E692,Monográficos!$C$2:$E$362,11,FALSE),0)=0,"",VLOOKUP($E692,Monográficos!$C$2:$E$362,11,FALSE))</f>
        <v/>
      </c>
    </row>
  </sheetData>
  <sortState xmlns:xlrd2="http://schemas.microsoft.com/office/spreadsheetml/2017/richdata2" ref="A2:K407">
    <sortCondition ref="A2:A407"/>
    <sortCondition ref="B2:B407"/>
    <sortCondition ref="C2:C407"/>
    <sortCondition ref="D2:D407"/>
  </sortState>
  <phoneticPr fontId="2" type="noConversion"/>
  <conditionalFormatting sqref="E693:E1048576">
    <cfRule type="duplicateValues" dxfId="4" priority="27"/>
  </conditionalFormatting>
  <conditionalFormatting sqref="C693:C993">
    <cfRule type="duplicateValues" dxfId="3" priority="81"/>
  </conditionalFormatting>
  <pageMargins left="0.75" right="0.75" top="1" bottom="1" header="0.5" footer="0.5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245"/>
  <sheetViews>
    <sheetView zoomScaleNormal="100" zoomScalePageLayoutView="90" workbookViewId="0">
      <pane ySplit="1" topLeftCell="A2" activePane="bottomLeft" state="frozen"/>
      <selection activeCell="B1" sqref="B1"/>
      <selection pane="bottomLeft" activeCell="A2" sqref="A2"/>
    </sheetView>
  </sheetViews>
  <sheetFormatPr baseColWidth="10" defaultRowHeight="15.75" x14ac:dyDescent="0.25"/>
  <cols>
    <col min="1" max="1" width="35.5" style="14" bestFit="1" customWidth="1"/>
    <col min="2" max="2" width="36.875" style="14" bestFit="1" customWidth="1"/>
    <col min="3" max="3" width="13.25" style="3" customWidth="1"/>
    <col min="4" max="4" width="65.375" style="10" customWidth="1"/>
    <col min="5" max="5" width="5.875" style="10" customWidth="1"/>
    <col min="6" max="16384" width="11" style="3"/>
  </cols>
  <sheetData>
    <row r="1" spans="1:5" ht="60" customHeight="1" x14ac:dyDescent="0.25">
      <c r="A1" s="17" t="s">
        <v>812</v>
      </c>
      <c r="B1" s="17" t="s">
        <v>790</v>
      </c>
      <c r="C1" s="18" t="s">
        <v>538</v>
      </c>
      <c r="D1" s="22" t="s">
        <v>539</v>
      </c>
      <c r="E1" s="18" t="s">
        <v>540</v>
      </c>
    </row>
    <row r="2" spans="1:5" ht="31.5" x14ac:dyDescent="0.25">
      <c r="A2" s="14" t="s">
        <v>1190</v>
      </c>
      <c r="B2" s="14" t="s">
        <v>1469</v>
      </c>
      <c r="C2" s="3" t="s">
        <v>1532</v>
      </c>
      <c r="D2" s="10" t="s">
        <v>1533</v>
      </c>
      <c r="E2" s="10">
        <v>24</v>
      </c>
    </row>
    <row r="3" spans="1:5" x14ac:dyDescent="0.25">
      <c r="A3" s="14" t="s">
        <v>1190</v>
      </c>
      <c r="B3" s="14" t="s">
        <v>1469</v>
      </c>
      <c r="C3" s="3" t="s">
        <v>1441</v>
      </c>
      <c r="D3" s="10" t="s">
        <v>1442</v>
      </c>
      <c r="E3" s="10">
        <v>50</v>
      </c>
    </row>
    <row r="4" spans="1:5" x14ac:dyDescent="0.25">
      <c r="A4" s="14" t="s">
        <v>799</v>
      </c>
      <c r="B4" s="14" t="s">
        <v>815</v>
      </c>
      <c r="C4" s="3" t="s">
        <v>1479</v>
      </c>
      <c r="D4" s="10" t="s">
        <v>1478</v>
      </c>
      <c r="E4" s="10">
        <v>20</v>
      </c>
    </row>
    <row r="5" spans="1:5" x14ac:dyDescent="0.25">
      <c r="A5" s="14" t="s">
        <v>799</v>
      </c>
      <c r="B5" s="14" t="s">
        <v>815</v>
      </c>
      <c r="C5" s="3" t="s">
        <v>1514</v>
      </c>
      <c r="D5" s="10" t="s">
        <v>1515</v>
      </c>
      <c r="E5" s="10">
        <v>30</v>
      </c>
    </row>
    <row r="6" spans="1:5" x14ac:dyDescent="0.25">
      <c r="A6" s="14" t="s">
        <v>799</v>
      </c>
      <c r="B6" s="14" t="s">
        <v>815</v>
      </c>
      <c r="C6" s="3" t="s">
        <v>1523</v>
      </c>
      <c r="D6" s="10" t="s">
        <v>1524</v>
      </c>
      <c r="E6" s="10">
        <v>30</v>
      </c>
    </row>
    <row r="7" spans="1:5" x14ac:dyDescent="0.25">
      <c r="A7" s="14" t="s">
        <v>799</v>
      </c>
      <c r="B7" s="14" t="s">
        <v>815</v>
      </c>
      <c r="C7" s="3" t="s">
        <v>823</v>
      </c>
      <c r="D7" s="10" t="s">
        <v>167</v>
      </c>
      <c r="E7" s="10">
        <v>50</v>
      </c>
    </row>
    <row r="8" spans="1:5" x14ac:dyDescent="0.25">
      <c r="A8" s="14" t="s">
        <v>799</v>
      </c>
      <c r="B8" s="14" t="s">
        <v>815</v>
      </c>
      <c r="C8" s="3" t="s">
        <v>1433</v>
      </c>
      <c r="D8" s="10" t="s">
        <v>1434</v>
      </c>
      <c r="E8" s="10">
        <v>100</v>
      </c>
    </row>
    <row r="9" spans="1:5" x14ac:dyDescent="0.25">
      <c r="A9" s="14" t="s">
        <v>799</v>
      </c>
      <c r="B9" s="14" t="s">
        <v>815</v>
      </c>
      <c r="C9" s="3" t="s">
        <v>824</v>
      </c>
      <c r="D9" s="10" t="s">
        <v>1371</v>
      </c>
      <c r="E9" s="10">
        <v>90</v>
      </c>
    </row>
    <row r="10" spans="1:5" x14ac:dyDescent="0.25">
      <c r="A10" s="14" t="s">
        <v>799</v>
      </c>
      <c r="B10" s="14" t="s">
        <v>815</v>
      </c>
      <c r="C10" s="3" t="s">
        <v>914</v>
      </c>
      <c r="D10" s="10" t="s">
        <v>1410</v>
      </c>
      <c r="E10" s="10">
        <v>20</v>
      </c>
    </row>
    <row r="11" spans="1:5" x14ac:dyDescent="0.25">
      <c r="A11" s="14" t="s">
        <v>799</v>
      </c>
      <c r="B11" s="14" t="s">
        <v>815</v>
      </c>
      <c r="C11" s="3" t="s">
        <v>1324</v>
      </c>
      <c r="D11" s="10" t="s">
        <v>1325</v>
      </c>
      <c r="E11" s="10">
        <v>40</v>
      </c>
    </row>
    <row r="12" spans="1:5" x14ac:dyDescent="0.25">
      <c r="A12" s="14" t="s">
        <v>799</v>
      </c>
      <c r="B12" s="14" t="s">
        <v>815</v>
      </c>
      <c r="C12" s="3" t="s">
        <v>828</v>
      </c>
      <c r="D12" s="10" t="s">
        <v>175</v>
      </c>
      <c r="E12" s="10">
        <v>65</v>
      </c>
    </row>
    <row r="13" spans="1:5" ht="15.75" customHeight="1" x14ac:dyDescent="0.25">
      <c r="A13" s="14" t="s">
        <v>799</v>
      </c>
      <c r="B13" s="14" t="s">
        <v>815</v>
      </c>
      <c r="C13" s="3" t="s">
        <v>1435</v>
      </c>
      <c r="D13" s="10" t="s">
        <v>1436</v>
      </c>
      <c r="E13" s="10">
        <v>100</v>
      </c>
    </row>
    <row r="14" spans="1:5" x14ac:dyDescent="0.25">
      <c r="A14" s="14" t="s">
        <v>799</v>
      </c>
      <c r="B14" s="14" t="s">
        <v>815</v>
      </c>
      <c r="C14" s="3" t="s">
        <v>826</v>
      </c>
      <c r="D14" s="10" t="s">
        <v>172</v>
      </c>
      <c r="E14" s="10">
        <v>50</v>
      </c>
    </row>
    <row r="15" spans="1:5" x14ac:dyDescent="0.25">
      <c r="A15" s="14" t="s">
        <v>799</v>
      </c>
      <c r="B15" s="14" t="s">
        <v>815</v>
      </c>
      <c r="C15" s="3" t="s">
        <v>834</v>
      </c>
      <c r="D15" s="10" t="s">
        <v>221</v>
      </c>
      <c r="E15" s="10">
        <v>80</v>
      </c>
    </row>
    <row r="16" spans="1:5" x14ac:dyDescent="0.25">
      <c r="A16" s="14" t="s">
        <v>799</v>
      </c>
      <c r="B16" s="14" t="s">
        <v>815</v>
      </c>
      <c r="C16" s="3" t="s">
        <v>1437</v>
      </c>
      <c r="D16" s="10" t="s">
        <v>1438</v>
      </c>
      <c r="E16" s="10">
        <v>55</v>
      </c>
    </row>
    <row r="17" spans="1:5" x14ac:dyDescent="0.25">
      <c r="A17" s="14" t="s">
        <v>799</v>
      </c>
      <c r="B17" s="14" t="s">
        <v>815</v>
      </c>
      <c r="C17" s="3" t="s">
        <v>1303</v>
      </c>
      <c r="D17" s="10" t="s">
        <v>1304</v>
      </c>
      <c r="E17" s="10">
        <v>50</v>
      </c>
    </row>
    <row r="18" spans="1:5" x14ac:dyDescent="0.25">
      <c r="A18" s="14" t="s">
        <v>799</v>
      </c>
      <c r="B18" s="14" t="s">
        <v>815</v>
      </c>
      <c r="C18" s="3" t="s">
        <v>829</v>
      </c>
      <c r="D18" s="10" t="s">
        <v>176</v>
      </c>
      <c r="E18" s="10">
        <v>60</v>
      </c>
    </row>
    <row r="19" spans="1:5" x14ac:dyDescent="0.25">
      <c r="A19" s="14" t="s">
        <v>799</v>
      </c>
      <c r="B19" s="14" t="s">
        <v>815</v>
      </c>
      <c r="C19" s="3" t="s">
        <v>1320</v>
      </c>
      <c r="D19" s="10" t="s">
        <v>1321</v>
      </c>
      <c r="E19" s="10">
        <v>40</v>
      </c>
    </row>
    <row r="20" spans="1:5" x14ac:dyDescent="0.25">
      <c r="A20" s="14" t="s">
        <v>799</v>
      </c>
      <c r="B20" s="14" t="s">
        <v>815</v>
      </c>
      <c r="C20" s="3" t="s">
        <v>292</v>
      </c>
      <c r="D20" s="10" t="s">
        <v>385</v>
      </c>
      <c r="E20" s="10">
        <v>12</v>
      </c>
    </row>
    <row r="21" spans="1:5" x14ac:dyDescent="0.25">
      <c r="A21" s="14" t="s">
        <v>799</v>
      </c>
      <c r="B21" s="14" t="s">
        <v>815</v>
      </c>
      <c r="C21" s="3" t="s">
        <v>816</v>
      </c>
      <c r="D21" s="10" t="s">
        <v>334</v>
      </c>
      <c r="E21" s="10">
        <v>50</v>
      </c>
    </row>
    <row r="22" spans="1:5" x14ac:dyDescent="0.25">
      <c r="A22" s="14" t="s">
        <v>799</v>
      </c>
      <c r="B22" s="14" t="s">
        <v>815</v>
      </c>
      <c r="C22" s="3" t="s">
        <v>1322</v>
      </c>
      <c r="D22" s="10" t="s">
        <v>1323</v>
      </c>
      <c r="E22" s="10">
        <v>32</v>
      </c>
    </row>
    <row r="23" spans="1:5" x14ac:dyDescent="0.25">
      <c r="A23" s="14" t="s">
        <v>799</v>
      </c>
      <c r="B23" s="14" t="s">
        <v>815</v>
      </c>
      <c r="C23" s="3" t="s">
        <v>1439</v>
      </c>
      <c r="D23" s="10" t="s">
        <v>1485</v>
      </c>
      <c r="E23" s="10">
        <v>25</v>
      </c>
    </row>
    <row r="24" spans="1:5" x14ac:dyDescent="0.25">
      <c r="A24" s="14" t="s">
        <v>799</v>
      </c>
      <c r="B24" s="14" t="s">
        <v>815</v>
      </c>
      <c r="C24" s="3" t="s">
        <v>830</v>
      </c>
      <c r="D24" s="10" t="s">
        <v>177</v>
      </c>
      <c r="E24" s="10">
        <v>60</v>
      </c>
    </row>
    <row r="25" spans="1:5" x14ac:dyDescent="0.25">
      <c r="A25" s="14" t="s">
        <v>799</v>
      </c>
      <c r="B25" s="14" t="s">
        <v>815</v>
      </c>
      <c r="C25" s="3" t="s">
        <v>915</v>
      </c>
      <c r="D25" s="10" t="s">
        <v>924</v>
      </c>
      <c r="E25" s="10">
        <v>50</v>
      </c>
    </row>
    <row r="26" spans="1:5" x14ac:dyDescent="0.25">
      <c r="A26" s="14" t="s">
        <v>799</v>
      </c>
      <c r="B26" s="14" t="s">
        <v>815</v>
      </c>
      <c r="C26" s="3" t="s">
        <v>1421</v>
      </c>
      <c r="D26" s="10" t="s">
        <v>1422</v>
      </c>
      <c r="E26" s="10">
        <v>10</v>
      </c>
    </row>
    <row r="27" spans="1:5" x14ac:dyDescent="0.25">
      <c r="A27" s="14" t="s">
        <v>799</v>
      </c>
      <c r="B27" s="14" t="s">
        <v>815</v>
      </c>
      <c r="C27" s="3" t="s">
        <v>827</v>
      </c>
      <c r="D27" s="10" t="s">
        <v>173</v>
      </c>
      <c r="E27" s="10">
        <v>25</v>
      </c>
    </row>
    <row r="28" spans="1:5" x14ac:dyDescent="0.25">
      <c r="A28" s="14" t="s">
        <v>799</v>
      </c>
      <c r="B28" s="14" t="s">
        <v>815</v>
      </c>
      <c r="C28" s="3" t="s">
        <v>1584</v>
      </c>
      <c r="D28" s="10" t="s">
        <v>1585</v>
      </c>
      <c r="E28" s="10">
        <v>25</v>
      </c>
    </row>
    <row r="29" spans="1:5" x14ac:dyDescent="0.25">
      <c r="A29" s="14" t="s">
        <v>799</v>
      </c>
      <c r="B29" s="14" t="s">
        <v>815</v>
      </c>
      <c r="C29" s="3" t="s">
        <v>1471</v>
      </c>
      <c r="D29" s="10" t="s">
        <v>1472</v>
      </c>
      <c r="E29" s="10">
        <v>60</v>
      </c>
    </row>
    <row r="30" spans="1:5" x14ac:dyDescent="0.25">
      <c r="A30" s="14" t="s">
        <v>799</v>
      </c>
      <c r="B30" s="14" t="s">
        <v>815</v>
      </c>
      <c r="C30" s="3" t="s">
        <v>818</v>
      </c>
      <c r="D30" s="10" t="s">
        <v>337</v>
      </c>
      <c r="E30" s="10">
        <v>15</v>
      </c>
    </row>
    <row r="31" spans="1:5" x14ac:dyDescent="0.25">
      <c r="A31" s="14" t="s">
        <v>799</v>
      </c>
      <c r="B31" s="14" t="s">
        <v>815</v>
      </c>
      <c r="C31" s="3" t="s">
        <v>821</v>
      </c>
      <c r="D31" s="10" t="s">
        <v>340</v>
      </c>
      <c r="E31" s="10">
        <v>90</v>
      </c>
    </row>
    <row r="32" spans="1:5" x14ac:dyDescent="0.25">
      <c r="A32" s="14" t="s">
        <v>799</v>
      </c>
      <c r="B32" s="14" t="s">
        <v>815</v>
      </c>
      <c r="C32" s="3" t="s">
        <v>1637</v>
      </c>
      <c r="D32" s="10" t="s">
        <v>1638</v>
      </c>
      <c r="E32" s="10">
        <v>40</v>
      </c>
    </row>
    <row r="33" spans="1:5" x14ac:dyDescent="0.25">
      <c r="A33" s="14" t="s">
        <v>799</v>
      </c>
      <c r="B33" s="14" t="s">
        <v>788</v>
      </c>
      <c r="C33" s="3" t="s">
        <v>825</v>
      </c>
      <c r="D33" s="10" t="s">
        <v>168</v>
      </c>
      <c r="E33" s="10">
        <v>40</v>
      </c>
    </row>
    <row r="34" spans="1:5" x14ac:dyDescent="0.25">
      <c r="A34" s="14" t="s">
        <v>799</v>
      </c>
      <c r="B34" s="14" t="s">
        <v>788</v>
      </c>
      <c r="C34" s="3" t="s">
        <v>666</v>
      </c>
      <c r="D34" s="10" t="s">
        <v>335</v>
      </c>
      <c r="E34" s="10">
        <v>20</v>
      </c>
    </row>
    <row r="35" spans="1:5" x14ac:dyDescent="0.25">
      <c r="A35" s="14" t="s">
        <v>799</v>
      </c>
      <c r="B35" s="14" t="s">
        <v>769</v>
      </c>
      <c r="C35" s="3" t="s">
        <v>920</v>
      </c>
      <c r="D35" s="10" t="s">
        <v>921</v>
      </c>
      <c r="E35" s="10">
        <v>40</v>
      </c>
    </row>
    <row r="36" spans="1:5" x14ac:dyDescent="0.25">
      <c r="A36" s="14" t="s">
        <v>799</v>
      </c>
      <c r="B36" s="14" t="s">
        <v>769</v>
      </c>
      <c r="C36" s="3" t="s">
        <v>1299</v>
      </c>
      <c r="D36" s="10" t="s">
        <v>21</v>
      </c>
      <c r="E36" s="10">
        <v>20</v>
      </c>
    </row>
    <row r="37" spans="1:5" x14ac:dyDescent="0.25">
      <c r="A37" s="14" t="s">
        <v>799</v>
      </c>
      <c r="B37" s="14" t="s">
        <v>769</v>
      </c>
      <c r="C37" s="3" t="s">
        <v>1297</v>
      </c>
      <c r="D37" s="10" t="s">
        <v>1298</v>
      </c>
      <c r="E37" s="10">
        <v>20</v>
      </c>
    </row>
    <row r="38" spans="1:5" x14ac:dyDescent="0.25">
      <c r="A38" s="14" t="s">
        <v>799</v>
      </c>
      <c r="B38" s="14" t="s">
        <v>769</v>
      </c>
      <c r="C38" s="3" t="s">
        <v>1440</v>
      </c>
      <c r="D38" s="10" t="s">
        <v>1513</v>
      </c>
      <c r="E38" s="10">
        <v>80</v>
      </c>
    </row>
    <row r="39" spans="1:5" x14ac:dyDescent="0.25">
      <c r="A39" s="14" t="s">
        <v>799</v>
      </c>
      <c r="B39" s="14" t="s">
        <v>769</v>
      </c>
      <c r="C39" s="3" t="s">
        <v>882</v>
      </c>
      <c r="D39" s="10" t="s">
        <v>212</v>
      </c>
      <c r="E39" s="10">
        <v>30</v>
      </c>
    </row>
    <row r="40" spans="1:5" x14ac:dyDescent="0.25">
      <c r="A40" s="14" t="s">
        <v>799</v>
      </c>
      <c r="B40" s="14" t="s">
        <v>769</v>
      </c>
      <c r="C40" s="3" t="s">
        <v>419</v>
      </c>
      <c r="D40" s="10" t="s">
        <v>421</v>
      </c>
      <c r="E40" s="10">
        <v>100</v>
      </c>
    </row>
    <row r="41" spans="1:5" x14ac:dyDescent="0.25">
      <c r="A41" s="14" t="s">
        <v>799</v>
      </c>
      <c r="B41" s="14" t="s">
        <v>769</v>
      </c>
      <c r="C41" s="3" t="s">
        <v>420</v>
      </c>
      <c r="D41" s="10" t="s">
        <v>214</v>
      </c>
      <c r="E41" s="10">
        <v>50</v>
      </c>
    </row>
    <row r="42" spans="1:5" x14ac:dyDescent="0.25">
      <c r="A42" s="14" t="s">
        <v>799</v>
      </c>
      <c r="B42" s="14" t="s">
        <v>769</v>
      </c>
      <c r="C42" s="3" t="s">
        <v>819</v>
      </c>
      <c r="D42" s="10" t="s">
        <v>338</v>
      </c>
      <c r="E42" s="10">
        <v>40</v>
      </c>
    </row>
    <row r="43" spans="1:5" x14ac:dyDescent="0.25">
      <c r="A43" s="14" t="s">
        <v>799</v>
      </c>
      <c r="B43" s="14" t="s">
        <v>769</v>
      </c>
      <c r="C43" s="3" t="s">
        <v>1427</v>
      </c>
      <c r="D43" s="10" t="s">
        <v>1428</v>
      </c>
      <c r="E43" s="10">
        <v>50</v>
      </c>
    </row>
    <row r="44" spans="1:5" x14ac:dyDescent="0.25">
      <c r="A44" s="14" t="s">
        <v>799</v>
      </c>
      <c r="B44" s="14" t="s">
        <v>769</v>
      </c>
      <c r="C44" s="3" t="s">
        <v>533</v>
      </c>
      <c r="D44" s="10" t="s">
        <v>213</v>
      </c>
      <c r="E44" s="10">
        <v>10</v>
      </c>
    </row>
    <row r="45" spans="1:5" x14ac:dyDescent="0.25">
      <c r="A45" s="14" t="s">
        <v>799</v>
      </c>
      <c r="B45" s="14" t="s">
        <v>769</v>
      </c>
      <c r="C45" s="3" t="s">
        <v>1635</v>
      </c>
      <c r="D45" s="10" t="s">
        <v>1636</v>
      </c>
      <c r="E45" s="10">
        <v>40</v>
      </c>
    </row>
    <row r="46" spans="1:5" x14ac:dyDescent="0.25">
      <c r="A46" s="14" t="s">
        <v>799</v>
      </c>
      <c r="B46" s="14" t="s">
        <v>769</v>
      </c>
      <c r="C46" s="3" t="s">
        <v>820</v>
      </c>
      <c r="D46" s="10" t="s">
        <v>339</v>
      </c>
      <c r="E46" s="10">
        <v>30</v>
      </c>
    </row>
    <row r="47" spans="1:5" x14ac:dyDescent="0.25">
      <c r="A47" s="14" t="s">
        <v>799</v>
      </c>
      <c r="B47" s="14" t="s">
        <v>769</v>
      </c>
      <c r="C47" s="3" t="s">
        <v>822</v>
      </c>
      <c r="D47" s="10" t="s">
        <v>425</v>
      </c>
      <c r="E47" s="10">
        <v>50</v>
      </c>
    </row>
    <row r="48" spans="1:5" x14ac:dyDescent="0.25">
      <c r="A48" s="14" t="s">
        <v>799</v>
      </c>
      <c r="B48" s="14" t="s">
        <v>769</v>
      </c>
      <c r="C48" s="3" t="s">
        <v>1419</v>
      </c>
      <c r="D48" s="10" t="s">
        <v>1420</v>
      </c>
      <c r="E48" s="10">
        <v>60</v>
      </c>
    </row>
    <row r="49" spans="1:5" x14ac:dyDescent="0.25">
      <c r="A49" s="14" t="s">
        <v>799</v>
      </c>
      <c r="B49" s="14" t="s">
        <v>769</v>
      </c>
      <c r="C49" s="3" t="s">
        <v>817</v>
      </c>
      <c r="D49" s="10" t="s">
        <v>336</v>
      </c>
      <c r="E49" s="10">
        <v>20</v>
      </c>
    </row>
    <row r="50" spans="1:5" x14ac:dyDescent="0.25">
      <c r="A50" s="14" t="s">
        <v>937</v>
      </c>
      <c r="B50" s="14" t="s">
        <v>1507</v>
      </c>
      <c r="C50" s="3" t="s">
        <v>1684</v>
      </c>
      <c r="D50" s="10" t="s">
        <v>1685</v>
      </c>
      <c r="E50" s="10">
        <v>20</v>
      </c>
    </row>
    <row r="51" spans="1:5" x14ac:dyDescent="0.25">
      <c r="A51" s="14" t="s">
        <v>937</v>
      </c>
      <c r="B51" s="14" t="s">
        <v>1315</v>
      </c>
      <c r="C51" s="3" t="s">
        <v>1313</v>
      </c>
      <c r="D51" s="10" t="s">
        <v>1314</v>
      </c>
      <c r="E51" s="10">
        <v>20</v>
      </c>
    </row>
    <row r="52" spans="1:5" x14ac:dyDescent="0.25">
      <c r="A52" s="14" t="s">
        <v>937</v>
      </c>
      <c r="B52" s="14" t="s">
        <v>1315</v>
      </c>
      <c r="C52" s="3" t="s">
        <v>1318</v>
      </c>
      <c r="D52" s="10" t="s">
        <v>1319</v>
      </c>
      <c r="E52" s="10">
        <v>20</v>
      </c>
    </row>
    <row r="53" spans="1:5" x14ac:dyDescent="0.25">
      <c r="A53" s="14" t="s">
        <v>937</v>
      </c>
      <c r="B53" s="14" t="s">
        <v>1315</v>
      </c>
      <c r="C53" s="3" t="s">
        <v>1417</v>
      </c>
      <c r="D53" s="10" t="s">
        <v>1418</v>
      </c>
      <c r="E53" s="10">
        <v>25</v>
      </c>
    </row>
    <row r="54" spans="1:5" x14ac:dyDescent="0.25">
      <c r="A54" s="14" t="s">
        <v>800</v>
      </c>
      <c r="B54" s="14" t="s">
        <v>833</v>
      </c>
      <c r="C54" s="3" t="s">
        <v>832</v>
      </c>
      <c r="D54" s="10" t="s">
        <v>426</v>
      </c>
      <c r="E54" s="10">
        <v>40</v>
      </c>
    </row>
    <row r="55" spans="1:5" x14ac:dyDescent="0.25">
      <c r="A55" s="14" t="s">
        <v>800</v>
      </c>
      <c r="B55" s="14" t="s">
        <v>833</v>
      </c>
      <c r="C55" s="3" t="s">
        <v>831</v>
      </c>
      <c r="D55" s="10" t="s">
        <v>178</v>
      </c>
      <c r="E55" s="10">
        <v>50</v>
      </c>
    </row>
    <row r="56" spans="1:5" x14ac:dyDescent="0.25">
      <c r="A56" s="14" t="s">
        <v>801</v>
      </c>
      <c r="B56" s="14" t="s">
        <v>742</v>
      </c>
      <c r="C56" s="3" t="s">
        <v>1377</v>
      </c>
      <c r="D56" s="10" t="s">
        <v>1378</v>
      </c>
      <c r="E56" s="10">
        <v>30</v>
      </c>
    </row>
    <row r="57" spans="1:5" x14ac:dyDescent="0.25">
      <c r="A57" s="14" t="s">
        <v>801</v>
      </c>
      <c r="B57" s="14" t="s">
        <v>742</v>
      </c>
      <c r="C57" s="3" t="s">
        <v>850</v>
      </c>
      <c r="D57" s="10" t="s">
        <v>235</v>
      </c>
      <c r="E57" s="10">
        <v>40</v>
      </c>
    </row>
    <row r="58" spans="1:5" x14ac:dyDescent="0.25">
      <c r="A58" s="14" t="s">
        <v>801</v>
      </c>
      <c r="B58" s="14" t="s">
        <v>742</v>
      </c>
      <c r="C58" s="3" t="s">
        <v>1449</v>
      </c>
      <c r="D58" s="10" t="s">
        <v>1450</v>
      </c>
      <c r="E58" s="10">
        <v>90</v>
      </c>
    </row>
    <row r="59" spans="1:5" x14ac:dyDescent="0.25">
      <c r="A59" s="14" t="s">
        <v>801</v>
      </c>
      <c r="B59" s="14" t="s">
        <v>742</v>
      </c>
      <c r="C59" s="3" t="s">
        <v>855</v>
      </c>
      <c r="D59" s="10" t="s">
        <v>329</v>
      </c>
      <c r="E59" s="10">
        <v>80</v>
      </c>
    </row>
    <row r="60" spans="1:5" x14ac:dyDescent="0.25">
      <c r="A60" s="14" t="s">
        <v>801</v>
      </c>
      <c r="B60" s="14" t="s">
        <v>742</v>
      </c>
      <c r="C60" s="3" t="s">
        <v>964</v>
      </c>
      <c r="D60" s="10" t="s">
        <v>236</v>
      </c>
      <c r="E60" s="10">
        <v>75</v>
      </c>
    </row>
    <row r="61" spans="1:5" x14ac:dyDescent="0.25">
      <c r="A61" s="14" t="s">
        <v>801</v>
      </c>
      <c r="B61" s="14" t="s">
        <v>742</v>
      </c>
      <c r="C61" s="3" t="s">
        <v>1451</v>
      </c>
      <c r="D61" s="10" t="s">
        <v>1452</v>
      </c>
      <c r="E61" s="10">
        <v>80</v>
      </c>
    </row>
    <row r="62" spans="1:5" ht="31.5" x14ac:dyDescent="0.25">
      <c r="A62" s="14" t="s">
        <v>801</v>
      </c>
      <c r="B62" s="14" t="s">
        <v>742</v>
      </c>
      <c r="C62" s="3" t="s">
        <v>1453</v>
      </c>
      <c r="D62" s="10" t="s">
        <v>1510</v>
      </c>
      <c r="E62" s="10">
        <v>100</v>
      </c>
    </row>
    <row r="63" spans="1:5" x14ac:dyDescent="0.25">
      <c r="A63" s="14" t="s">
        <v>801</v>
      </c>
      <c r="B63" s="14" t="s">
        <v>742</v>
      </c>
      <c r="C63" s="3" t="s">
        <v>852</v>
      </c>
      <c r="D63" s="10" t="s">
        <v>237</v>
      </c>
      <c r="E63" s="10">
        <v>60</v>
      </c>
    </row>
    <row r="64" spans="1:5" x14ac:dyDescent="0.25">
      <c r="A64" s="14" t="s">
        <v>801</v>
      </c>
      <c r="B64" s="14" t="s">
        <v>742</v>
      </c>
      <c r="C64" s="3" t="s">
        <v>1326</v>
      </c>
      <c r="D64" s="10" t="s">
        <v>1327</v>
      </c>
      <c r="E64" s="10">
        <v>50</v>
      </c>
    </row>
    <row r="65" spans="1:5" x14ac:dyDescent="0.25">
      <c r="A65" s="14" t="s">
        <v>801</v>
      </c>
      <c r="B65" s="14" t="s">
        <v>742</v>
      </c>
      <c r="C65" s="3" t="s">
        <v>1454</v>
      </c>
      <c r="D65" s="10" t="s">
        <v>1455</v>
      </c>
      <c r="E65" s="10">
        <v>90</v>
      </c>
    </row>
    <row r="66" spans="1:5" ht="31.5" x14ac:dyDescent="0.25">
      <c r="A66" s="14" t="s">
        <v>801</v>
      </c>
      <c r="B66" s="14" t="s">
        <v>742</v>
      </c>
      <c r="C66" t="s">
        <v>484</v>
      </c>
      <c r="D66" s="1" t="s">
        <v>485</v>
      </c>
      <c r="E66" s="1">
        <v>50</v>
      </c>
    </row>
    <row r="67" spans="1:5" x14ac:dyDescent="0.25">
      <c r="A67" s="14" t="s">
        <v>801</v>
      </c>
      <c r="B67" s="14" t="s">
        <v>742</v>
      </c>
      <c r="C67" t="s">
        <v>954</v>
      </c>
      <c r="D67" s="1" t="s">
        <v>358</v>
      </c>
      <c r="E67" s="1">
        <v>20</v>
      </c>
    </row>
    <row r="68" spans="1:5" x14ac:dyDescent="0.25">
      <c r="A68" s="14" t="s">
        <v>801</v>
      </c>
      <c r="B68" s="14" t="s">
        <v>742</v>
      </c>
      <c r="C68" s="3" t="s">
        <v>853</v>
      </c>
      <c r="D68" s="10" t="s">
        <v>238</v>
      </c>
      <c r="E68" s="10">
        <v>40</v>
      </c>
    </row>
    <row r="69" spans="1:5" x14ac:dyDescent="0.25">
      <c r="A69" s="14" t="s">
        <v>801</v>
      </c>
      <c r="B69" s="14" t="s">
        <v>742</v>
      </c>
      <c r="C69" s="3" t="s">
        <v>1201</v>
      </c>
      <c r="D69" s="10" t="s">
        <v>133</v>
      </c>
      <c r="E69" s="10">
        <v>60</v>
      </c>
    </row>
    <row r="70" spans="1:5" x14ac:dyDescent="0.25">
      <c r="A70" s="2" t="s">
        <v>801</v>
      </c>
      <c r="B70" s="16" t="s">
        <v>742</v>
      </c>
      <c r="C70" t="s">
        <v>482</v>
      </c>
      <c r="D70" s="1" t="s">
        <v>1202</v>
      </c>
      <c r="E70" s="1">
        <v>50</v>
      </c>
    </row>
    <row r="71" spans="1:5" x14ac:dyDescent="0.25">
      <c r="A71" s="14" t="s">
        <v>801</v>
      </c>
      <c r="B71" s="14" t="s">
        <v>742</v>
      </c>
      <c r="C71" s="3" t="s">
        <v>483</v>
      </c>
      <c r="D71" s="10" t="s">
        <v>248</v>
      </c>
      <c r="E71" s="10">
        <v>30</v>
      </c>
    </row>
    <row r="72" spans="1:5" x14ac:dyDescent="0.25">
      <c r="A72" s="14" t="s">
        <v>801</v>
      </c>
      <c r="B72" s="14" t="s">
        <v>750</v>
      </c>
      <c r="C72" s="3" t="s">
        <v>1355</v>
      </c>
      <c r="D72" s="10" t="s">
        <v>1522</v>
      </c>
      <c r="E72" s="10">
        <v>20</v>
      </c>
    </row>
    <row r="73" spans="1:5" x14ac:dyDescent="0.25">
      <c r="A73" s="14" t="s">
        <v>801</v>
      </c>
      <c r="B73" s="14" t="s">
        <v>750</v>
      </c>
      <c r="C73" s="3" t="s">
        <v>836</v>
      </c>
      <c r="D73" s="10" t="s">
        <v>356</v>
      </c>
      <c r="E73" s="10">
        <v>8</v>
      </c>
    </row>
    <row r="74" spans="1:5" x14ac:dyDescent="0.25">
      <c r="A74" s="14" t="s">
        <v>801</v>
      </c>
      <c r="B74" s="14" t="s">
        <v>750</v>
      </c>
      <c r="C74" s="3" t="s">
        <v>837</v>
      </c>
      <c r="D74" s="10" t="s">
        <v>357</v>
      </c>
      <c r="E74" s="10">
        <v>30</v>
      </c>
    </row>
    <row r="75" spans="1:5" x14ac:dyDescent="0.25">
      <c r="A75" s="14" t="s">
        <v>801</v>
      </c>
      <c r="B75" s="14" t="s">
        <v>750</v>
      </c>
      <c r="C75" s="3" t="s">
        <v>838</v>
      </c>
      <c r="D75" s="10" t="s">
        <v>366</v>
      </c>
      <c r="E75" s="10">
        <v>15</v>
      </c>
    </row>
    <row r="76" spans="1:5" x14ac:dyDescent="0.25">
      <c r="A76" s="14" t="s">
        <v>801</v>
      </c>
      <c r="B76" s="14" t="s">
        <v>750</v>
      </c>
      <c r="C76" s="3" t="s">
        <v>839</v>
      </c>
      <c r="D76" s="10" t="s">
        <v>358</v>
      </c>
      <c r="E76" s="10">
        <v>20</v>
      </c>
    </row>
    <row r="77" spans="1:5" x14ac:dyDescent="0.25">
      <c r="A77" s="14" t="s">
        <v>801</v>
      </c>
      <c r="B77" s="14" t="s">
        <v>750</v>
      </c>
      <c r="C77" s="3" t="s">
        <v>1443</v>
      </c>
      <c r="D77" s="10" t="s">
        <v>1444</v>
      </c>
      <c r="E77" s="10">
        <v>40</v>
      </c>
    </row>
    <row r="78" spans="1:5" x14ac:dyDescent="0.25">
      <c r="A78" s="14" t="s">
        <v>801</v>
      </c>
      <c r="B78" s="14" t="s">
        <v>750</v>
      </c>
      <c r="C78" s="3" t="s">
        <v>840</v>
      </c>
      <c r="D78" s="10" t="s">
        <v>360</v>
      </c>
      <c r="E78" s="10">
        <v>45</v>
      </c>
    </row>
    <row r="79" spans="1:5" x14ac:dyDescent="0.25">
      <c r="A79" s="14" t="s">
        <v>801</v>
      </c>
      <c r="B79" s="14" t="s">
        <v>750</v>
      </c>
      <c r="C79" s="3" t="s">
        <v>841</v>
      </c>
      <c r="D79" s="10" t="s">
        <v>359</v>
      </c>
      <c r="E79" s="10">
        <v>55</v>
      </c>
    </row>
    <row r="80" spans="1:5" x14ac:dyDescent="0.25">
      <c r="A80" s="14" t="s">
        <v>801</v>
      </c>
      <c r="B80" s="14" t="s">
        <v>750</v>
      </c>
      <c r="C80" s="3" t="s">
        <v>842</v>
      </c>
      <c r="D80" s="10" t="s">
        <v>361</v>
      </c>
      <c r="E80" s="10">
        <v>50</v>
      </c>
    </row>
    <row r="81" spans="1:5" x14ac:dyDescent="0.25">
      <c r="A81" s="14" t="s">
        <v>801</v>
      </c>
      <c r="B81" s="14" t="s">
        <v>750</v>
      </c>
      <c r="C81" s="3" t="s">
        <v>843</v>
      </c>
      <c r="D81" s="10" t="s">
        <v>362</v>
      </c>
      <c r="E81" s="10">
        <v>25</v>
      </c>
    </row>
    <row r="82" spans="1:5" x14ac:dyDescent="0.25">
      <c r="A82" s="14" t="s">
        <v>801</v>
      </c>
      <c r="B82" s="14" t="s">
        <v>750</v>
      </c>
      <c r="C82" s="3" t="s">
        <v>844</v>
      </c>
      <c r="D82" s="10" t="s">
        <v>363</v>
      </c>
      <c r="E82" s="10">
        <v>30</v>
      </c>
    </row>
    <row r="83" spans="1:5" x14ac:dyDescent="0.25">
      <c r="A83" s="14" t="s">
        <v>801</v>
      </c>
      <c r="B83" s="14" t="s">
        <v>750</v>
      </c>
      <c r="C83" s="3" t="s">
        <v>845</v>
      </c>
      <c r="D83" s="10" t="s">
        <v>364</v>
      </c>
      <c r="E83" s="10">
        <v>46</v>
      </c>
    </row>
    <row r="84" spans="1:5" x14ac:dyDescent="0.25">
      <c r="A84" s="14" t="s">
        <v>801</v>
      </c>
      <c r="B84" s="14" t="s">
        <v>750</v>
      </c>
      <c r="C84" s="3" t="s">
        <v>846</v>
      </c>
      <c r="D84" s="10" t="s">
        <v>953</v>
      </c>
      <c r="E84" s="10">
        <v>40</v>
      </c>
    </row>
    <row r="85" spans="1:5" x14ac:dyDescent="0.25">
      <c r="A85" s="14" t="s">
        <v>801</v>
      </c>
      <c r="B85" s="14" t="s">
        <v>750</v>
      </c>
      <c r="C85" s="3" t="s">
        <v>848</v>
      </c>
      <c r="D85" s="10" t="s">
        <v>370</v>
      </c>
      <c r="E85" s="10">
        <v>10</v>
      </c>
    </row>
    <row r="86" spans="1:5" x14ac:dyDescent="0.25">
      <c r="A86" s="14" t="s">
        <v>801</v>
      </c>
      <c r="B86" s="14" t="s">
        <v>750</v>
      </c>
      <c r="C86" s="3" t="s">
        <v>847</v>
      </c>
      <c r="D86" s="10" t="s">
        <v>365</v>
      </c>
      <c r="E86" s="10">
        <v>50</v>
      </c>
    </row>
    <row r="87" spans="1:5" x14ac:dyDescent="0.25">
      <c r="A87" s="14" t="s">
        <v>801</v>
      </c>
      <c r="B87" s="14" t="s">
        <v>750</v>
      </c>
      <c r="C87" s="3" t="s">
        <v>849</v>
      </c>
      <c r="D87" s="10" t="s">
        <v>347</v>
      </c>
      <c r="E87" s="10">
        <v>30</v>
      </c>
    </row>
    <row r="88" spans="1:5" ht="31.5" x14ac:dyDescent="0.25">
      <c r="A88" s="14" t="s">
        <v>801</v>
      </c>
      <c r="B88" s="14" t="s">
        <v>750</v>
      </c>
      <c r="C88" s="3" t="s">
        <v>835</v>
      </c>
      <c r="D88" s="10" t="s">
        <v>350</v>
      </c>
      <c r="E88" s="10">
        <v>35</v>
      </c>
    </row>
    <row r="89" spans="1:5" x14ac:dyDescent="0.25">
      <c r="A89" s="14" t="s">
        <v>801</v>
      </c>
      <c r="B89" s="14" t="s">
        <v>750</v>
      </c>
      <c r="C89" s="3" t="s">
        <v>1445</v>
      </c>
      <c r="D89" s="10" t="s">
        <v>1446</v>
      </c>
      <c r="E89" s="10">
        <v>20</v>
      </c>
    </row>
    <row r="90" spans="1:5" x14ac:dyDescent="0.25">
      <c r="A90" s="14" t="s">
        <v>801</v>
      </c>
      <c r="B90" s="14" t="s">
        <v>851</v>
      </c>
      <c r="C90" s="3" t="s">
        <v>1447</v>
      </c>
      <c r="D90" s="10" t="s">
        <v>1448</v>
      </c>
      <c r="E90" s="10">
        <v>25</v>
      </c>
    </row>
    <row r="91" spans="1:5" x14ac:dyDescent="0.25">
      <c r="A91" s="14" t="s">
        <v>801</v>
      </c>
      <c r="B91" s="14" t="s">
        <v>851</v>
      </c>
      <c r="C91" s="3" t="s">
        <v>916</v>
      </c>
      <c r="D91" s="10" t="s">
        <v>925</v>
      </c>
      <c r="E91" s="10">
        <v>80</v>
      </c>
    </row>
    <row r="92" spans="1:5" x14ac:dyDescent="0.25">
      <c r="A92" s="14" t="s">
        <v>801</v>
      </c>
      <c r="B92" s="14" t="s">
        <v>851</v>
      </c>
      <c r="C92" s="3" t="s">
        <v>497</v>
      </c>
      <c r="D92" s="10" t="s">
        <v>496</v>
      </c>
      <c r="E92" s="10">
        <v>40</v>
      </c>
    </row>
    <row r="93" spans="1:5" x14ac:dyDescent="0.25">
      <c r="A93" s="14" t="s">
        <v>801</v>
      </c>
      <c r="B93" s="14" t="s">
        <v>851</v>
      </c>
      <c r="C93" s="3" t="s">
        <v>913</v>
      </c>
      <c r="D93" s="10" t="s">
        <v>923</v>
      </c>
      <c r="E93" s="10">
        <v>30</v>
      </c>
    </row>
    <row r="94" spans="1:5" x14ac:dyDescent="0.25">
      <c r="A94" s="14" t="s">
        <v>801</v>
      </c>
      <c r="B94" s="14" t="s">
        <v>851</v>
      </c>
      <c r="C94" s="3" t="s">
        <v>1316</v>
      </c>
      <c r="D94" s="10" t="s">
        <v>1317</v>
      </c>
      <c r="E94" s="10">
        <v>30</v>
      </c>
    </row>
    <row r="95" spans="1:5" x14ac:dyDescent="0.25">
      <c r="A95" s="14" t="s">
        <v>801</v>
      </c>
      <c r="B95" s="14" t="s">
        <v>851</v>
      </c>
      <c r="C95" s="3" t="s">
        <v>1290</v>
      </c>
      <c r="D95" s="10" t="s">
        <v>1291</v>
      </c>
      <c r="E95" s="10">
        <v>90</v>
      </c>
    </row>
    <row r="96" spans="1:5" x14ac:dyDescent="0.25">
      <c r="A96" s="14" t="s">
        <v>801</v>
      </c>
      <c r="B96" s="14" t="s">
        <v>851</v>
      </c>
      <c r="C96" s="3" t="s">
        <v>1429</v>
      </c>
      <c r="D96" s="10" t="s">
        <v>1430</v>
      </c>
      <c r="E96" s="10">
        <v>20</v>
      </c>
    </row>
    <row r="97" spans="1:5" x14ac:dyDescent="0.25">
      <c r="A97" s="14" t="s">
        <v>801</v>
      </c>
      <c r="B97" s="14" t="s">
        <v>851</v>
      </c>
      <c r="C97" s="3" t="s">
        <v>1328</v>
      </c>
      <c r="D97" s="10" t="s">
        <v>1329</v>
      </c>
      <c r="E97" s="10">
        <v>40</v>
      </c>
    </row>
    <row r="98" spans="1:5" x14ac:dyDescent="0.25">
      <c r="A98" s="14" t="s">
        <v>801</v>
      </c>
      <c r="B98" s="14" t="s">
        <v>851</v>
      </c>
      <c r="C98" s="3" t="s">
        <v>1159</v>
      </c>
      <c r="D98" s="10" t="s">
        <v>386</v>
      </c>
      <c r="E98" s="10">
        <v>60</v>
      </c>
    </row>
    <row r="99" spans="1:5" x14ac:dyDescent="0.25">
      <c r="A99" s="14" t="s">
        <v>801</v>
      </c>
      <c r="B99" s="14" t="s">
        <v>851</v>
      </c>
      <c r="C99" s="3" t="s">
        <v>854</v>
      </c>
      <c r="D99" s="10" t="s">
        <v>328</v>
      </c>
      <c r="E99" s="10">
        <v>30</v>
      </c>
    </row>
    <row r="100" spans="1:5" x14ac:dyDescent="0.25">
      <c r="A100" s="14" t="s">
        <v>801</v>
      </c>
      <c r="B100" s="14" t="s">
        <v>851</v>
      </c>
      <c r="C100" s="3" t="s">
        <v>856</v>
      </c>
      <c r="D100" s="10" t="s">
        <v>330</v>
      </c>
      <c r="E100" s="10">
        <v>20</v>
      </c>
    </row>
    <row r="101" spans="1:5" x14ac:dyDescent="0.25">
      <c r="A101" s="14" t="s">
        <v>801</v>
      </c>
      <c r="B101" s="14" t="s">
        <v>851</v>
      </c>
      <c r="C101" s="3" t="s">
        <v>857</v>
      </c>
      <c r="D101" s="10" t="s">
        <v>1292</v>
      </c>
      <c r="E101" s="10">
        <v>25</v>
      </c>
    </row>
    <row r="102" spans="1:5" x14ac:dyDescent="0.25">
      <c r="A102" s="14" t="s">
        <v>801</v>
      </c>
      <c r="B102" s="14" t="s">
        <v>851</v>
      </c>
      <c r="C102" s="3" t="s">
        <v>1379</v>
      </c>
      <c r="D102" s="10" t="s">
        <v>1380</v>
      </c>
      <c r="E102" s="10">
        <v>50</v>
      </c>
    </row>
    <row r="103" spans="1:5" x14ac:dyDescent="0.25">
      <c r="A103" s="14" t="s">
        <v>801</v>
      </c>
      <c r="B103" s="14" t="s">
        <v>851</v>
      </c>
      <c r="C103" s="3" t="s">
        <v>1633</v>
      </c>
      <c r="D103" s="10" t="s">
        <v>1634</v>
      </c>
      <c r="E103" s="10">
        <v>35</v>
      </c>
    </row>
    <row r="104" spans="1:5" x14ac:dyDescent="0.25">
      <c r="A104" s="14" t="s">
        <v>801</v>
      </c>
      <c r="B104" s="14" t="s">
        <v>851</v>
      </c>
      <c r="C104" s="3" t="s">
        <v>1415</v>
      </c>
      <c r="D104" s="10" t="s">
        <v>1416</v>
      </c>
      <c r="E104" s="10">
        <v>60</v>
      </c>
    </row>
    <row r="105" spans="1:5" x14ac:dyDescent="0.25">
      <c r="A105" s="14" t="s">
        <v>801</v>
      </c>
      <c r="B105" s="14" t="s">
        <v>851</v>
      </c>
      <c r="C105" s="3" t="s">
        <v>1411</v>
      </c>
      <c r="D105" s="10" t="s">
        <v>1412</v>
      </c>
      <c r="E105" s="10">
        <v>60</v>
      </c>
    </row>
    <row r="106" spans="1:5" ht="31.5" x14ac:dyDescent="0.25">
      <c r="A106" s="2" t="s">
        <v>1538</v>
      </c>
      <c r="B106" s="14" t="s">
        <v>1647</v>
      </c>
      <c r="C106" s="3" t="s">
        <v>1648</v>
      </c>
      <c r="D106" s="10" t="s">
        <v>1655</v>
      </c>
      <c r="E106" s="10">
        <v>12</v>
      </c>
    </row>
    <row r="107" spans="1:5" x14ac:dyDescent="0.25">
      <c r="A107" s="2" t="s">
        <v>1538</v>
      </c>
      <c r="B107" s="14" t="s">
        <v>1647</v>
      </c>
      <c r="C107" s="3" t="s">
        <v>1649</v>
      </c>
      <c r="D107" s="10" t="s">
        <v>1652</v>
      </c>
      <c r="E107" s="10">
        <v>12</v>
      </c>
    </row>
    <row r="108" spans="1:5" x14ac:dyDescent="0.25">
      <c r="A108" s="2" t="s">
        <v>1538</v>
      </c>
      <c r="B108" s="14" t="s">
        <v>1647</v>
      </c>
      <c r="C108" s="3" t="s">
        <v>1650</v>
      </c>
      <c r="D108" s="10" t="s">
        <v>1654</v>
      </c>
      <c r="E108" s="10">
        <v>12</v>
      </c>
    </row>
    <row r="109" spans="1:5" ht="31.5" x14ac:dyDescent="0.25">
      <c r="A109" s="2" t="s">
        <v>1538</v>
      </c>
      <c r="B109" s="14" t="s">
        <v>1647</v>
      </c>
      <c r="C109" s="3" t="s">
        <v>1651</v>
      </c>
      <c r="D109" s="10" t="s">
        <v>1653</v>
      </c>
      <c r="E109" s="10">
        <v>12</v>
      </c>
    </row>
    <row r="110" spans="1:5" x14ac:dyDescent="0.25">
      <c r="A110" s="2" t="s">
        <v>1538</v>
      </c>
      <c r="B110" s="14" t="s">
        <v>1631</v>
      </c>
      <c r="C110" s="3" t="s">
        <v>1629</v>
      </c>
      <c r="D110" s="10" t="s">
        <v>1630</v>
      </c>
      <c r="E110" s="10">
        <v>30</v>
      </c>
    </row>
    <row r="111" spans="1:5" x14ac:dyDescent="0.25">
      <c r="A111" s="2" t="s">
        <v>1538</v>
      </c>
      <c r="B111" s="2" t="s">
        <v>957</v>
      </c>
      <c r="C111" s="3" t="s">
        <v>1537</v>
      </c>
      <c r="D111" s="1" t="s">
        <v>1536</v>
      </c>
      <c r="E111" s="1">
        <v>30</v>
      </c>
    </row>
    <row r="112" spans="1:5" x14ac:dyDescent="0.25">
      <c r="A112" s="14" t="s">
        <v>1347</v>
      </c>
      <c r="B112" s="14" t="s">
        <v>1348</v>
      </c>
      <c r="C112" s="3" t="s">
        <v>1345</v>
      </c>
      <c r="D112" s="10" t="s">
        <v>1346</v>
      </c>
      <c r="E112" s="10">
        <v>60</v>
      </c>
    </row>
    <row r="113" spans="1:5" x14ac:dyDescent="0.25">
      <c r="A113" s="14" t="s">
        <v>1400</v>
      </c>
      <c r="B113" s="14" t="s">
        <v>1401</v>
      </c>
      <c r="C113" s="3" t="s">
        <v>1518</v>
      </c>
      <c r="D113" s="10" t="s">
        <v>1519</v>
      </c>
      <c r="E113" s="10">
        <v>150</v>
      </c>
    </row>
    <row r="114" spans="1:5" x14ac:dyDescent="0.25">
      <c r="A114" s="14" t="s">
        <v>1400</v>
      </c>
      <c r="B114" s="14" t="s">
        <v>1401</v>
      </c>
      <c r="C114" s="3" t="s">
        <v>1398</v>
      </c>
      <c r="D114" s="10" t="s">
        <v>1399</v>
      </c>
      <c r="E114" s="10">
        <v>15</v>
      </c>
    </row>
    <row r="115" spans="1:5" x14ac:dyDescent="0.25">
      <c r="A115" s="14" t="s">
        <v>1400</v>
      </c>
      <c r="B115" s="14" t="s">
        <v>1475</v>
      </c>
      <c r="C115" s="3" t="s">
        <v>1476</v>
      </c>
      <c r="D115" s="10" t="s">
        <v>1477</v>
      </c>
      <c r="E115" s="10">
        <v>90</v>
      </c>
    </row>
    <row r="116" spans="1:5" x14ac:dyDescent="0.25">
      <c r="A116" s="14" t="s">
        <v>802</v>
      </c>
      <c r="B116" s="14" t="s">
        <v>861</v>
      </c>
      <c r="C116" s="3" t="s">
        <v>293</v>
      </c>
      <c r="D116" s="10" t="s">
        <v>1177</v>
      </c>
      <c r="E116" s="10">
        <v>16</v>
      </c>
    </row>
    <row r="117" spans="1:5" x14ac:dyDescent="0.25">
      <c r="A117" s="2" t="s">
        <v>813</v>
      </c>
      <c r="B117" s="14" t="s">
        <v>1551</v>
      </c>
      <c r="C117" s="3" t="s">
        <v>1552</v>
      </c>
      <c r="D117" s="10" t="s">
        <v>1553</v>
      </c>
      <c r="E117" s="10">
        <v>15</v>
      </c>
    </row>
    <row r="118" spans="1:5" x14ac:dyDescent="0.25">
      <c r="A118" s="2" t="s">
        <v>813</v>
      </c>
      <c r="B118" s="2" t="s">
        <v>814</v>
      </c>
      <c r="C118" t="s">
        <v>955</v>
      </c>
      <c r="D118" s="1" t="s">
        <v>390</v>
      </c>
      <c r="E118" s="1">
        <v>120</v>
      </c>
    </row>
    <row r="119" spans="1:5" x14ac:dyDescent="0.25">
      <c r="A119" s="2" t="s">
        <v>813</v>
      </c>
      <c r="B119" s="2" t="s">
        <v>814</v>
      </c>
      <c r="C119" t="s">
        <v>956</v>
      </c>
      <c r="D119" s="1" t="s">
        <v>391</v>
      </c>
      <c r="E119" s="1">
        <v>120</v>
      </c>
    </row>
    <row r="120" spans="1:5" x14ac:dyDescent="0.25">
      <c r="A120" s="14" t="s">
        <v>813</v>
      </c>
      <c r="B120" s="24" t="s">
        <v>1350</v>
      </c>
      <c r="C120" s="3" t="s">
        <v>1349</v>
      </c>
      <c r="D120" s="10" t="s">
        <v>1361</v>
      </c>
      <c r="E120" s="10">
        <v>10</v>
      </c>
    </row>
    <row r="121" spans="1:5" x14ac:dyDescent="0.25">
      <c r="A121" s="14" t="s">
        <v>813</v>
      </c>
      <c r="B121" s="14" t="s">
        <v>958</v>
      </c>
      <c r="C121" s="3" t="s">
        <v>1392</v>
      </c>
      <c r="D121" s="10" t="s">
        <v>1393</v>
      </c>
      <c r="E121" s="10">
        <v>25</v>
      </c>
    </row>
    <row r="122" spans="1:5" x14ac:dyDescent="0.25">
      <c r="A122" s="2" t="s">
        <v>813</v>
      </c>
      <c r="B122" s="2" t="s">
        <v>958</v>
      </c>
      <c r="C122" t="s">
        <v>498</v>
      </c>
      <c r="D122" s="1" t="s">
        <v>427</v>
      </c>
      <c r="E122" s="1">
        <v>50</v>
      </c>
    </row>
    <row r="123" spans="1:5" x14ac:dyDescent="0.25">
      <c r="A123" s="2" t="s">
        <v>813</v>
      </c>
      <c r="B123" s="2" t="s">
        <v>958</v>
      </c>
      <c r="C123" t="s">
        <v>519</v>
      </c>
      <c r="D123" s="1" t="s">
        <v>518</v>
      </c>
      <c r="E123" s="1">
        <v>50</v>
      </c>
    </row>
    <row r="124" spans="1:5" x14ac:dyDescent="0.25">
      <c r="A124" s="14" t="s">
        <v>813</v>
      </c>
      <c r="B124" s="14" t="s">
        <v>958</v>
      </c>
      <c r="C124" s="3" t="s">
        <v>1425</v>
      </c>
      <c r="D124" s="10" t="s">
        <v>1426</v>
      </c>
      <c r="E124" s="10">
        <v>40</v>
      </c>
    </row>
    <row r="125" spans="1:5" x14ac:dyDescent="0.25">
      <c r="A125" s="14" t="s">
        <v>813</v>
      </c>
      <c r="B125" s="14" t="s">
        <v>958</v>
      </c>
      <c r="C125" s="3" t="s">
        <v>1390</v>
      </c>
      <c r="D125" s="10" t="s">
        <v>1391</v>
      </c>
      <c r="E125" s="10">
        <v>10</v>
      </c>
    </row>
    <row r="126" spans="1:5" x14ac:dyDescent="0.25">
      <c r="A126" s="14" t="s">
        <v>813</v>
      </c>
      <c r="B126" s="14" t="s">
        <v>1302</v>
      </c>
      <c r="C126" s="3" t="s">
        <v>1301</v>
      </c>
      <c r="D126" s="10" t="s">
        <v>1300</v>
      </c>
      <c r="E126" s="10">
        <v>10</v>
      </c>
    </row>
    <row r="127" spans="1:5" x14ac:dyDescent="0.25">
      <c r="A127" s="2" t="s">
        <v>813</v>
      </c>
      <c r="B127" s="2" t="s">
        <v>957</v>
      </c>
      <c r="C127" t="s">
        <v>479</v>
      </c>
      <c r="D127" s="1" t="s">
        <v>1256</v>
      </c>
      <c r="E127" s="1">
        <v>10</v>
      </c>
    </row>
    <row r="128" spans="1:5" x14ac:dyDescent="0.25">
      <c r="A128" s="14" t="s">
        <v>813</v>
      </c>
      <c r="B128" s="14" t="s">
        <v>1387</v>
      </c>
      <c r="C128" s="3" t="s">
        <v>1388</v>
      </c>
      <c r="D128" s="10" t="s">
        <v>1389</v>
      </c>
      <c r="E128" s="10">
        <v>30</v>
      </c>
    </row>
    <row r="129" spans="1:5" x14ac:dyDescent="0.25">
      <c r="A129" s="14" t="s">
        <v>803</v>
      </c>
      <c r="B129" s="14" t="s">
        <v>1385</v>
      </c>
      <c r="C129" s="3" t="s">
        <v>1384</v>
      </c>
      <c r="D129" s="10" t="s">
        <v>1386</v>
      </c>
      <c r="E129" s="10">
        <v>60</v>
      </c>
    </row>
    <row r="130" spans="1:5" x14ac:dyDescent="0.25">
      <c r="A130" s="14" t="s">
        <v>803</v>
      </c>
      <c r="B130" s="14" t="s">
        <v>863</v>
      </c>
      <c r="C130" s="3" t="s">
        <v>862</v>
      </c>
      <c r="D130" s="10" t="s">
        <v>321</v>
      </c>
      <c r="E130" s="10">
        <v>25</v>
      </c>
    </row>
    <row r="131" spans="1:5" x14ac:dyDescent="0.25">
      <c r="A131" s="14" t="s">
        <v>803</v>
      </c>
      <c r="B131" s="14" t="s">
        <v>863</v>
      </c>
      <c r="C131" s="3" t="s">
        <v>864</v>
      </c>
      <c r="D131" s="10" t="s">
        <v>322</v>
      </c>
      <c r="E131" s="10">
        <v>25</v>
      </c>
    </row>
    <row r="132" spans="1:5" x14ac:dyDescent="0.25">
      <c r="A132" s="14" t="s">
        <v>803</v>
      </c>
      <c r="B132" s="14" t="s">
        <v>865</v>
      </c>
      <c r="C132" s="3" t="s">
        <v>1351</v>
      </c>
      <c r="D132" s="10" t="s">
        <v>1360</v>
      </c>
      <c r="E132" s="10">
        <v>35</v>
      </c>
    </row>
    <row r="133" spans="1:5" x14ac:dyDescent="0.25">
      <c r="A133" s="14" t="s">
        <v>803</v>
      </c>
      <c r="B133" s="14" t="s">
        <v>865</v>
      </c>
      <c r="C133" s="3" t="s">
        <v>1456</v>
      </c>
      <c r="D133" s="10" t="s">
        <v>1457</v>
      </c>
      <c r="E133" s="10">
        <v>35</v>
      </c>
    </row>
    <row r="134" spans="1:5" x14ac:dyDescent="0.25">
      <c r="A134" s="14" t="s">
        <v>803</v>
      </c>
      <c r="B134" s="14" t="s">
        <v>865</v>
      </c>
      <c r="C134" s="3" t="s">
        <v>1520</v>
      </c>
      <c r="D134" s="10" t="s">
        <v>1521</v>
      </c>
      <c r="E134" s="10">
        <v>30</v>
      </c>
    </row>
    <row r="135" spans="1:5" x14ac:dyDescent="0.25">
      <c r="A135" s="14" t="s">
        <v>803</v>
      </c>
      <c r="B135" s="14" t="s">
        <v>865</v>
      </c>
      <c r="C135" s="3" t="s">
        <v>1352</v>
      </c>
      <c r="D135" s="10" t="s">
        <v>1359</v>
      </c>
      <c r="E135" s="10">
        <v>35</v>
      </c>
    </row>
    <row r="136" spans="1:5" x14ac:dyDescent="0.25">
      <c r="A136" s="14" t="s">
        <v>803</v>
      </c>
      <c r="B136" s="14" t="s">
        <v>865</v>
      </c>
      <c r="C136" s="3" t="s">
        <v>1534</v>
      </c>
      <c r="D136" s="10" t="s">
        <v>1535</v>
      </c>
      <c r="E136" s="10">
        <v>40</v>
      </c>
    </row>
    <row r="137" spans="1:5" x14ac:dyDescent="0.25">
      <c r="A137" s="14" t="s">
        <v>803</v>
      </c>
      <c r="B137" s="14" t="s">
        <v>865</v>
      </c>
      <c r="C137" s="3" t="s">
        <v>1639</v>
      </c>
      <c r="D137" s="10" t="s">
        <v>1641</v>
      </c>
      <c r="E137" s="10">
        <v>35</v>
      </c>
    </row>
    <row r="138" spans="1:5" x14ac:dyDescent="0.25">
      <c r="A138" s="14" t="s">
        <v>803</v>
      </c>
      <c r="B138" s="14" t="s">
        <v>865</v>
      </c>
      <c r="C138" s="3" t="s">
        <v>867</v>
      </c>
      <c r="D138" s="10" t="s">
        <v>324</v>
      </c>
      <c r="E138" s="10">
        <v>30</v>
      </c>
    </row>
    <row r="139" spans="1:5" x14ac:dyDescent="0.25">
      <c r="A139" s="14" t="s">
        <v>803</v>
      </c>
      <c r="B139" s="14" t="s">
        <v>865</v>
      </c>
      <c r="C139" s="3" t="s">
        <v>868</v>
      </c>
      <c r="D139" s="10" t="s">
        <v>325</v>
      </c>
      <c r="E139" s="10">
        <v>35</v>
      </c>
    </row>
    <row r="140" spans="1:5" x14ac:dyDescent="0.25">
      <c r="A140" s="14" t="s">
        <v>803</v>
      </c>
      <c r="B140" s="14" t="s">
        <v>865</v>
      </c>
      <c r="C140" s="3" t="s">
        <v>866</v>
      </c>
      <c r="D140" s="10" t="s">
        <v>323</v>
      </c>
      <c r="E140" s="10">
        <v>30</v>
      </c>
    </row>
    <row r="141" spans="1:5" x14ac:dyDescent="0.25">
      <c r="A141" s="14" t="s">
        <v>803</v>
      </c>
      <c r="B141" s="14" t="s">
        <v>865</v>
      </c>
      <c r="C141" s="3" t="s">
        <v>1458</v>
      </c>
      <c r="D141" s="10" t="s">
        <v>1509</v>
      </c>
      <c r="E141" s="10">
        <v>60</v>
      </c>
    </row>
    <row r="142" spans="1:5" x14ac:dyDescent="0.25">
      <c r="A142" s="14" t="s">
        <v>803</v>
      </c>
      <c r="B142" s="14" t="s">
        <v>865</v>
      </c>
      <c r="C142" s="3" t="s">
        <v>869</v>
      </c>
      <c r="D142" s="10" t="s">
        <v>326</v>
      </c>
      <c r="E142" s="10">
        <v>100</v>
      </c>
    </row>
    <row r="143" spans="1:5" x14ac:dyDescent="0.25">
      <c r="A143" s="14" t="s">
        <v>803</v>
      </c>
      <c r="B143" s="14" t="s">
        <v>865</v>
      </c>
      <c r="C143" s="3" t="s">
        <v>1459</v>
      </c>
      <c r="D143" s="10" t="s">
        <v>1512</v>
      </c>
      <c r="E143" s="10">
        <v>35</v>
      </c>
    </row>
    <row r="144" spans="1:5" x14ac:dyDescent="0.25">
      <c r="A144" s="14" t="s">
        <v>803</v>
      </c>
      <c r="B144" s="14" t="s">
        <v>865</v>
      </c>
      <c r="C144" s="3" t="s">
        <v>870</v>
      </c>
      <c r="D144" s="10" t="s">
        <v>327</v>
      </c>
      <c r="E144" s="10">
        <v>75</v>
      </c>
    </row>
    <row r="145" spans="1:5" x14ac:dyDescent="0.25">
      <c r="A145" s="14" t="s">
        <v>803</v>
      </c>
      <c r="B145" s="14" t="s">
        <v>865</v>
      </c>
      <c r="C145" s="3" t="s">
        <v>1640</v>
      </c>
      <c r="D145" s="10" t="s">
        <v>1642</v>
      </c>
      <c r="E145" s="10">
        <v>20</v>
      </c>
    </row>
    <row r="146" spans="1:5" x14ac:dyDescent="0.25">
      <c r="A146" s="14" t="s">
        <v>803</v>
      </c>
      <c r="B146" s="14" t="s">
        <v>1382</v>
      </c>
      <c r="C146" s="3" t="s">
        <v>1460</v>
      </c>
      <c r="D146" s="10" t="s">
        <v>1461</v>
      </c>
      <c r="E146" s="10">
        <v>50</v>
      </c>
    </row>
    <row r="147" spans="1:5" x14ac:dyDescent="0.25">
      <c r="A147" s="14" t="s">
        <v>803</v>
      </c>
      <c r="B147" s="14" t="s">
        <v>1382</v>
      </c>
      <c r="C147" s="3" t="s">
        <v>1381</v>
      </c>
      <c r="D147" s="10" t="s">
        <v>1383</v>
      </c>
      <c r="E147" s="10">
        <v>50</v>
      </c>
    </row>
    <row r="148" spans="1:5" x14ac:dyDescent="0.25">
      <c r="A148" s="14" t="s">
        <v>804</v>
      </c>
      <c r="B148" s="14" t="s">
        <v>872</v>
      </c>
      <c r="C148" s="3" t="s">
        <v>871</v>
      </c>
      <c r="D148" s="10" t="s">
        <v>222</v>
      </c>
      <c r="E148" s="10">
        <v>50</v>
      </c>
    </row>
    <row r="149" spans="1:5" x14ac:dyDescent="0.25">
      <c r="A149" s="14" t="s">
        <v>804</v>
      </c>
      <c r="B149" s="14" t="s">
        <v>872</v>
      </c>
      <c r="C149" s="3" t="s">
        <v>1308</v>
      </c>
      <c r="D149" s="10" t="s">
        <v>1309</v>
      </c>
      <c r="E149" s="10">
        <v>20</v>
      </c>
    </row>
    <row r="150" spans="1:5" x14ac:dyDescent="0.25">
      <c r="A150" s="14" t="s">
        <v>804</v>
      </c>
      <c r="B150" s="14" t="s">
        <v>872</v>
      </c>
      <c r="C150" s="3" t="s">
        <v>873</v>
      </c>
      <c r="D150" s="10" t="s">
        <v>223</v>
      </c>
      <c r="E150" s="10">
        <v>60</v>
      </c>
    </row>
    <row r="151" spans="1:5" x14ac:dyDescent="0.25">
      <c r="A151" s="14" t="s">
        <v>804</v>
      </c>
      <c r="B151" s="14" t="s">
        <v>872</v>
      </c>
      <c r="C151" s="3" t="s">
        <v>500</v>
      </c>
      <c r="D151" s="10" t="s">
        <v>499</v>
      </c>
      <c r="E151" s="10">
        <v>25</v>
      </c>
    </row>
    <row r="152" spans="1:5" x14ac:dyDescent="0.25">
      <c r="A152" s="14" t="s">
        <v>874</v>
      </c>
      <c r="B152" s="14" t="s">
        <v>876</v>
      </c>
      <c r="C152" s="3" t="s">
        <v>290</v>
      </c>
      <c r="D152" s="10" t="s">
        <v>288</v>
      </c>
      <c r="E152" s="10">
        <v>50</v>
      </c>
    </row>
    <row r="153" spans="1:5" x14ac:dyDescent="0.25">
      <c r="A153" s="14" t="s">
        <v>874</v>
      </c>
      <c r="B153" s="14" t="s">
        <v>875</v>
      </c>
      <c r="C153" s="3" t="s">
        <v>1413</v>
      </c>
      <c r="D153" s="10" t="s">
        <v>1414</v>
      </c>
      <c r="E153" s="10">
        <v>60</v>
      </c>
    </row>
    <row r="154" spans="1:5" x14ac:dyDescent="0.25">
      <c r="A154" s="14" t="s">
        <v>874</v>
      </c>
      <c r="B154" s="14" t="s">
        <v>875</v>
      </c>
      <c r="C154" s="3" t="s">
        <v>1462</v>
      </c>
      <c r="D154" s="10" t="s">
        <v>1463</v>
      </c>
      <c r="E154" s="10">
        <v>150</v>
      </c>
    </row>
    <row r="155" spans="1:5" x14ac:dyDescent="0.25">
      <c r="A155" s="14" t="s">
        <v>874</v>
      </c>
      <c r="B155" s="14" t="s">
        <v>875</v>
      </c>
      <c r="C155" s="3" t="s">
        <v>291</v>
      </c>
      <c r="D155" s="10" t="s">
        <v>289</v>
      </c>
      <c r="E155" s="10">
        <v>40</v>
      </c>
    </row>
    <row r="156" spans="1:5" x14ac:dyDescent="0.25">
      <c r="A156" s="14" t="s">
        <v>874</v>
      </c>
      <c r="B156" s="14" t="s">
        <v>875</v>
      </c>
      <c r="C156" s="3" t="s">
        <v>1487</v>
      </c>
      <c r="D156" s="10" t="s">
        <v>1486</v>
      </c>
      <c r="E156" s="10">
        <v>60</v>
      </c>
    </row>
    <row r="157" spans="1:5" x14ac:dyDescent="0.25">
      <c r="A157" s="14" t="s">
        <v>874</v>
      </c>
      <c r="B157" s="14" t="s">
        <v>877</v>
      </c>
      <c r="C157" s="3" t="s">
        <v>1554</v>
      </c>
      <c r="D157" s="10" t="s">
        <v>318</v>
      </c>
      <c r="E157" s="10">
        <v>40</v>
      </c>
    </row>
    <row r="158" spans="1:5" x14ac:dyDescent="0.25">
      <c r="A158" s="14" t="s">
        <v>874</v>
      </c>
      <c r="B158" s="14" t="s">
        <v>877</v>
      </c>
      <c r="C158" s="3" t="s">
        <v>1156</v>
      </c>
      <c r="D158" s="10" t="s">
        <v>1157</v>
      </c>
      <c r="E158" s="10">
        <v>10</v>
      </c>
    </row>
    <row r="159" spans="1:5" x14ac:dyDescent="0.25">
      <c r="A159" s="14" t="s">
        <v>874</v>
      </c>
      <c r="B159" s="14" t="s">
        <v>877</v>
      </c>
      <c r="C159" s="3" t="s">
        <v>1340</v>
      </c>
      <c r="D159" s="10" t="s">
        <v>1409</v>
      </c>
      <c r="E159" s="10">
        <v>90</v>
      </c>
    </row>
    <row r="160" spans="1:5" x14ac:dyDescent="0.25">
      <c r="A160" s="14" t="s">
        <v>874</v>
      </c>
      <c r="B160" s="14" t="s">
        <v>877</v>
      </c>
      <c r="C160" s="3" t="s">
        <v>1353</v>
      </c>
      <c r="D160" s="10" t="s">
        <v>1408</v>
      </c>
      <c r="E160" s="10">
        <v>70</v>
      </c>
    </row>
    <row r="161" spans="1:5" x14ac:dyDescent="0.25">
      <c r="A161" s="14" t="s">
        <v>874</v>
      </c>
      <c r="B161" s="14" t="s">
        <v>877</v>
      </c>
      <c r="C161" s="3" t="s">
        <v>1402</v>
      </c>
      <c r="D161" s="10" t="s">
        <v>1403</v>
      </c>
      <c r="E161" s="10">
        <v>60</v>
      </c>
    </row>
    <row r="162" spans="1:5" x14ac:dyDescent="0.25">
      <c r="A162" s="14" t="s">
        <v>874</v>
      </c>
      <c r="B162" s="14" t="s">
        <v>877</v>
      </c>
      <c r="C162" s="3" t="s">
        <v>880</v>
      </c>
      <c r="D162" s="10" t="s">
        <v>320</v>
      </c>
      <c r="E162" s="10">
        <v>100</v>
      </c>
    </row>
    <row r="163" spans="1:5" x14ac:dyDescent="0.25">
      <c r="A163" s="14" t="s">
        <v>874</v>
      </c>
      <c r="B163" s="14" t="s">
        <v>877</v>
      </c>
      <c r="C163" s="3" t="s">
        <v>614</v>
      </c>
      <c r="D163" s="10" t="s">
        <v>317</v>
      </c>
      <c r="E163" s="10">
        <v>50</v>
      </c>
    </row>
    <row r="164" spans="1:5" x14ac:dyDescent="0.25">
      <c r="A164" s="14" t="s">
        <v>874</v>
      </c>
      <c r="B164" s="14" t="s">
        <v>877</v>
      </c>
      <c r="C164" s="3" t="s">
        <v>1473</v>
      </c>
      <c r="D164" s="10" t="s">
        <v>1474</v>
      </c>
      <c r="E164" s="10">
        <v>49</v>
      </c>
    </row>
    <row r="165" spans="1:5" x14ac:dyDescent="0.25">
      <c r="A165" s="14" t="s">
        <v>874</v>
      </c>
      <c r="B165" s="14" t="s">
        <v>877</v>
      </c>
      <c r="C165" s="3" t="s">
        <v>878</v>
      </c>
      <c r="D165" s="10" t="s">
        <v>316</v>
      </c>
      <c r="E165" s="10">
        <v>10</v>
      </c>
    </row>
    <row r="166" spans="1:5" x14ac:dyDescent="0.25">
      <c r="A166" s="14" t="s">
        <v>874</v>
      </c>
      <c r="B166" s="14" t="s">
        <v>877</v>
      </c>
      <c r="C166" s="3" t="s">
        <v>1678</v>
      </c>
      <c r="D166" s="10" t="s">
        <v>1679</v>
      </c>
      <c r="E166" s="10">
        <v>25</v>
      </c>
    </row>
    <row r="167" spans="1:5" x14ac:dyDescent="0.25">
      <c r="A167" s="14" t="s">
        <v>874</v>
      </c>
      <c r="B167" s="14" t="s">
        <v>877</v>
      </c>
      <c r="C167" s="3" t="s">
        <v>1396</v>
      </c>
      <c r="D167" s="10" t="s">
        <v>1397</v>
      </c>
      <c r="E167" s="10">
        <v>10</v>
      </c>
    </row>
    <row r="168" spans="1:5" x14ac:dyDescent="0.25">
      <c r="A168" s="14" t="s">
        <v>874</v>
      </c>
      <c r="B168" s="14" t="s">
        <v>877</v>
      </c>
      <c r="C168" s="3" t="s">
        <v>881</v>
      </c>
      <c r="D168" s="10" t="s">
        <v>393</v>
      </c>
      <c r="E168" s="10">
        <v>60</v>
      </c>
    </row>
    <row r="169" spans="1:5" x14ac:dyDescent="0.25">
      <c r="A169" s="14" t="s">
        <v>874</v>
      </c>
      <c r="B169" s="14" t="s">
        <v>877</v>
      </c>
      <c r="C169" s="3" t="s">
        <v>1158</v>
      </c>
      <c r="D169" s="10" t="s">
        <v>315</v>
      </c>
      <c r="E169" s="10">
        <v>10</v>
      </c>
    </row>
    <row r="170" spans="1:5" x14ac:dyDescent="0.25">
      <c r="A170" s="14" t="s">
        <v>874</v>
      </c>
      <c r="B170" s="14" t="s">
        <v>877</v>
      </c>
      <c r="C170" s="3" t="s">
        <v>509</v>
      </c>
      <c r="D170" s="10" t="s">
        <v>508</v>
      </c>
      <c r="E170" s="10">
        <v>30</v>
      </c>
    </row>
    <row r="171" spans="1:5" x14ac:dyDescent="0.25">
      <c r="A171" s="14" t="s">
        <v>874</v>
      </c>
      <c r="B171" s="14" t="s">
        <v>877</v>
      </c>
      <c r="C171" s="3" t="s">
        <v>511</v>
      </c>
      <c r="D171" s="10" t="s">
        <v>510</v>
      </c>
      <c r="E171" s="10">
        <v>30</v>
      </c>
    </row>
    <row r="172" spans="1:5" x14ac:dyDescent="0.25">
      <c r="A172" s="14" t="s">
        <v>874</v>
      </c>
      <c r="B172" s="14" t="s">
        <v>877</v>
      </c>
      <c r="C172" s="3" t="s">
        <v>879</v>
      </c>
      <c r="D172" s="10" t="s">
        <v>319</v>
      </c>
      <c r="E172" s="10">
        <v>150</v>
      </c>
    </row>
    <row r="173" spans="1:5" x14ac:dyDescent="0.25">
      <c r="A173" s="16" t="s">
        <v>874</v>
      </c>
      <c r="B173" s="2" t="s">
        <v>877</v>
      </c>
      <c r="C173" t="s">
        <v>960</v>
      </c>
      <c r="D173" s="1" t="s">
        <v>314</v>
      </c>
      <c r="E173" s="1">
        <v>60</v>
      </c>
    </row>
    <row r="174" spans="1:5" x14ac:dyDescent="0.25">
      <c r="A174" s="16" t="s">
        <v>874</v>
      </c>
      <c r="B174" s="2" t="s">
        <v>877</v>
      </c>
      <c r="C174" t="s">
        <v>961</v>
      </c>
      <c r="D174" s="1" t="s">
        <v>392</v>
      </c>
      <c r="E174" s="1">
        <v>60</v>
      </c>
    </row>
    <row r="175" spans="1:5" x14ac:dyDescent="0.25">
      <c r="A175" s="14" t="s">
        <v>807</v>
      </c>
      <c r="B175" s="14" t="s">
        <v>886</v>
      </c>
      <c r="C175" s="3" t="s">
        <v>883</v>
      </c>
      <c r="D175" s="10" t="s">
        <v>341</v>
      </c>
      <c r="E175" s="10">
        <v>45</v>
      </c>
    </row>
    <row r="176" spans="1:5" x14ac:dyDescent="0.25">
      <c r="A176" s="14" t="s">
        <v>808</v>
      </c>
      <c r="B176" s="14" t="s">
        <v>723</v>
      </c>
      <c r="C176" s="3" t="s">
        <v>1343</v>
      </c>
      <c r="D176" s="10" t="s">
        <v>1344</v>
      </c>
      <c r="E176" s="10">
        <v>60</v>
      </c>
    </row>
    <row r="177" spans="1:5" x14ac:dyDescent="0.25">
      <c r="A177" s="2" t="s">
        <v>808</v>
      </c>
      <c r="B177" s="2" t="s">
        <v>723</v>
      </c>
      <c r="C177" t="s">
        <v>959</v>
      </c>
      <c r="D177" s="1" t="s">
        <v>435</v>
      </c>
      <c r="E177" s="1">
        <v>40</v>
      </c>
    </row>
    <row r="178" spans="1:5" x14ac:dyDescent="0.25">
      <c r="A178" s="2" t="s">
        <v>808</v>
      </c>
      <c r="B178" s="2" t="s">
        <v>723</v>
      </c>
      <c r="C178" s="3" t="s">
        <v>1465</v>
      </c>
      <c r="D178" s="10" t="s">
        <v>1466</v>
      </c>
      <c r="E178" s="10">
        <v>150</v>
      </c>
    </row>
    <row r="179" spans="1:5" x14ac:dyDescent="0.25">
      <c r="A179" s="14" t="s">
        <v>808</v>
      </c>
      <c r="B179" s="14" t="s">
        <v>885</v>
      </c>
      <c r="C179" s="3" t="s">
        <v>1372</v>
      </c>
      <c r="D179" s="10" t="s">
        <v>1373</v>
      </c>
      <c r="E179" s="10">
        <v>12</v>
      </c>
    </row>
    <row r="180" spans="1:5" x14ac:dyDescent="0.25">
      <c r="A180" s="14" t="s">
        <v>808</v>
      </c>
      <c r="B180" s="14" t="s">
        <v>885</v>
      </c>
      <c r="C180" s="3" t="s">
        <v>1464</v>
      </c>
      <c r="D180" s="10" t="s">
        <v>1470</v>
      </c>
      <c r="E180" s="10">
        <v>110</v>
      </c>
    </row>
    <row r="181" spans="1:5" x14ac:dyDescent="0.25">
      <c r="A181" s="14" t="s">
        <v>808</v>
      </c>
      <c r="B181" s="14" t="s">
        <v>885</v>
      </c>
      <c r="C181" s="3" t="s">
        <v>1354</v>
      </c>
      <c r="D181" s="10" t="s">
        <v>1358</v>
      </c>
      <c r="E181" s="10">
        <v>20</v>
      </c>
    </row>
    <row r="182" spans="1:5" x14ac:dyDescent="0.25">
      <c r="A182" s="14" t="s">
        <v>808</v>
      </c>
      <c r="B182" s="14" t="s">
        <v>885</v>
      </c>
      <c r="C182" s="3" t="s">
        <v>1310</v>
      </c>
      <c r="D182" s="10" t="s">
        <v>1311</v>
      </c>
      <c r="E182" s="10">
        <v>50</v>
      </c>
    </row>
    <row r="183" spans="1:5" x14ac:dyDescent="0.25">
      <c r="A183" s="14" t="s">
        <v>808</v>
      </c>
      <c r="B183" s="14" t="s">
        <v>885</v>
      </c>
      <c r="C183" s="3" t="s">
        <v>884</v>
      </c>
      <c r="D183" s="10" t="s">
        <v>434</v>
      </c>
      <c r="E183" s="10">
        <v>50</v>
      </c>
    </row>
    <row r="184" spans="1:5" x14ac:dyDescent="0.25">
      <c r="A184" s="14" t="s">
        <v>808</v>
      </c>
      <c r="B184" s="14" t="s">
        <v>885</v>
      </c>
      <c r="C184" s="3" t="s">
        <v>1312</v>
      </c>
      <c r="D184" s="10" t="s">
        <v>1374</v>
      </c>
      <c r="E184" s="10">
        <v>50</v>
      </c>
    </row>
    <row r="185" spans="1:5" x14ac:dyDescent="0.25">
      <c r="A185" s="14" t="s">
        <v>809</v>
      </c>
      <c r="B185" s="14" t="s">
        <v>888</v>
      </c>
      <c r="C185" s="3" t="s">
        <v>1516</v>
      </c>
      <c r="D185" s="10" t="s">
        <v>1517</v>
      </c>
      <c r="E185" s="10">
        <v>120</v>
      </c>
    </row>
    <row r="186" spans="1:5" x14ac:dyDescent="0.25">
      <c r="A186" s="14" t="s">
        <v>809</v>
      </c>
      <c r="B186" s="14" t="s">
        <v>888</v>
      </c>
      <c r="C186" s="3" t="s">
        <v>887</v>
      </c>
      <c r="D186" s="10" t="s">
        <v>394</v>
      </c>
      <c r="E186" s="10">
        <v>75</v>
      </c>
    </row>
    <row r="187" spans="1:5" x14ac:dyDescent="0.25">
      <c r="A187" s="14" t="s">
        <v>809</v>
      </c>
      <c r="B187" s="14" t="s">
        <v>888</v>
      </c>
      <c r="C187" s="3" t="s">
        <v>1467</v>
      </c>
      <c r="D187" s="10" t="s">
        <v>1468</v>
      </c>
      <c r="E187" s="10">
        <v>40</v>
      </c>
    </row>
    <row r="188" spans="1:5" x14ac:dyDescent="0.25">
      <c r="A188" s="14" t="s">
        <v>809</v>
      </c>
      <c r="B188" s="14" t="s">
        <v>888</v>
      </c>
      <c r="C188" s="3" t="s">
        <v>1424</v>
      </c>
      <c r="D188" s="10" t="s">
        <v>1423</v>
      </c>
      <c r="E188" s="10">
        <v>80</v>
      </c>
    </row>
    <row r="189" spans="1:5" x14ac:dyDescent="0.25">
      <c r="A189" s="14" t="s">
        <v>809</v>
      </c>
      <c r="B189" s="14" t="s">
        <v>888</v>
      </c>
      <c r="C189" s="3" t="s">
        <v>1488</v>
      </c>
      <c r="D189" s="10" t="s">
        <v>1489</v>
      </c>
      <c r="E189" s="10">
        <v>100</v>
      </c>
    </row>
    <row r="190" spans="1:5" x14ac:dyDescent="0.25">
      <c r="A190" s="14" t="s">
        <v>809</v>
      </c>
      <c r="B190" s="14" t="s">
        <v>1249</v>
      </c>
      <c r="C190" s="3" t="s">
        <v>1289</v>
      </c>
      <c r="D190" s="10" t="s">
        <v>1288</v>
      </c>
      <c r="E190" s="10">
        <v>50</v>
      </c>
    </row>
    <row r="191" spans="1:5" x14ac:dyDescent="0.25">
      <c r="A191" s="14" t="s">
        <v>809</v>
      </c>
      <c r="B191" s="14" t="s">
        <v>1249</v>
      </c>
      <c r="C191" s="3" t="s">
        <v>295</v>
      </c>
      <c r="D191" s="10" t="s">
        <v>1173</v>
      </c>
      <c r="E191" s="10">
        <v>10</v>
      </c>
    </row>
    <row r="192" spans="1:5" x14ac:dyDescent="0.25">
      <c r="A192" s="14" t="s">
        <v>809</v>
      </c>
      <c r="B192" s="14" t="s">
        <v>1249</v>
      </c>
      <c r="C192" s="3" t="s">
        <v>296</v>
      </c>
      <c r="D192" s="10" t="s">
        <v>1404</v>
      </c>
      <c r="E192" s="10">
        <v>10</v>
      </c>
    </row>
    <row r="193" spans="1:5" x14ac:dyDescent="0.25">
      <c r="A193" s="14" t="s">
        <v>809</v>
      </c>
      <c r="B193" s="14" t="s">
        <v>1249</v>
      </c>
      <c r="C193" s="3" t="s">
        <v>297</v>
      </c>
      <c r="D193" s="10" t="s">
        <v>1511</v>
      </c>
      <c r="E193" s="10">
        <v>10</v>
      </c>
    </row>
    <row r="194" spans="1:5" ht="15.75" customHeight="1" x14ac:dyDescent="0.25">
      <c r="A194" s="14" t="s">
        <v>809</v>
      </c>
      <c r="B194" s="14" t="s">
        <v>1249</v>
      </c>
      <c r="C194" s="3" t="s">
        <v>298</v>
      </c>
      <c r="D194" s="10" t="s">
        <v>1176</v>
      </c>
      <c r="E194" s="10">
        <v>10</v>
      </c>
    </row>
    <row r="195" spans="1:5" x14ac:dyDescent="0.25">
      <c r="A195" s="14" t="s">
        <v>809</v>
      </c>
      <c r="B195" s="14" t="s">
        <v>1249</v>
      </c>
      <c r="C195" s="3" t="s">
        <v>299</v>
      </c>
      <c r="D195" s="10" t="s">
        <v>1174</v>
      </c>
      <c r="E195" s="10">
        <v>10</v>
      </c>
    </row>
    <row r="196" spans="1:5" x14ac:dyDescent="0.25">
      <c r="A196" s="14" t="s">
        <v>809</v>
      </c>
      <c r="B196" s="14" t="s">
        <v>1249</v>
      </c>
      <c r="C196" s="3" t="s">
        <v>300</v>
      </c>
      <c r="D196" s="10" t="s">
        <v>1175</v>
      </c>
      <c r="E196" s="10">
        <v>10</v>
      </c>
    </row>
    <row r="197" spans="1:5" ht="31.5" x14ac:dyDescent="0.25">
      <c r="A197" s="14" t="s">
        <v>809</v>
      </c>
      <c r="B197" s="14" t="s">
        <v>1249</v>
      </c>
      <c r="C197" s="3" t="s">
        <v>1680</v>
      </c>
      <c r="D197" s="10" t="s">
        <v>1681</v>
      </c>
      <c r="E197" s="10">
        <v>10</v>
      </c>
    </row>
    <row r="198" spans="1:5" ht="31.5" x14ac:dyDescent="0.25">
      <c r="A198" s="14" t="s">
        <v>809</v>
      </c>
      <c r="B198" s="14" t="s">
        <v>1249</v>
      </c>
      <c r="C198" s="3" t="s">
        <v>416</v>
      </c>
      <c r="D198" s="10" t="s">
        <v>417</v>
      </c>
      <c r="E198" s="10">
        <v>20</v>
      </c>
    </row>
    <row r="199" spans="1:5" x14ac:dyDescent="0.25">
      <c r="A199" s="14" t="s">
        <v>810</v>
      </c>
      <c r="B199" s="14" t="s">
        <v>693</v>
      </c>
      <c r="C199" s="3" t="s">
        <v>1643</v>
      </c>
      <c r="D199" s="10" t="s">
        <v>1644</v>
      </c>
      <c r="E199" s="10">
        <v>15</v>
      </c>
    </row>
    <row r="200" spans="1:5" x14ac:dyDescent="0.25">
      <c r="A200" s="14" t="s">
        <v>810</v>
      </c>
      <c r="B200" s="14" t="s">
        <v>693</v>
      </c>
      <c r="C200" s="3" t="s">
        <v>301</v>
      </c>
      <c r="D200" s="10" t="s">
        <v>577</v>
      </c>
      <c r="E200" s="10">
        <v>70</v>
      </c>
    </row>
    <row r="201" spans="1:5" ht="31.5" x14ac:dyDescent="0.25">
      <c r="A201" s="14" t="s">
        <v>810</v>
      </c>
      <c r="B201" s="14" t="s">
        <v>693</v>
      </c>
      <c r="C201" s="3" t="s">
        <v>1645</v>
      </c>
      <c r="D201" s="10" t="s">
        <v>1646</v>
      </c>
      <c r="E201" s="10">
        <v>100</v>
      </c>
    </row>
    <row r="202" spans="1:5" ht="31.5" x14ac:dyDescent="0.25">
      <c r="A202" s="14" t="s">
        <v>810</v>
      </c>
      <c r="B202" s="14" t="s">
        <v>693</v>
      </c>
      <c r="C202" s="3" t="s">
        <v>902</v>
      </c>
      <c r="D202" s="10" t="s">
        <v>532</v>
      </c>
      <c r="E202" s="10">
        <v>50</v>
      </c>
    </row>
    <row r="203" spans="1:5" x14ac:dyDescent="0.25">
      <c r="A203" s="14" t="s">
        <v>810</v>
      </c>
      <c r="B203" s="14" t="s">
        <v>693</v>
      </c>
      <c r="C203" s="3" t="s">
        <v>1362</v>
      </c>
      <c r="D203" s="10" t="s">
        <v>1363</v>
      </c>
      <c r="E203" s="10">
        <v>12</v>
      </c>
    </row>
    <row r="204" spans="1:5" x14ac:dyDescent="0.25">
      <c r="A204" s="14" t="s">
        <v>810</v>
      </c>
      <c r="B204" s="14" t="s">
        <v>693</v>
      </c>
      <c r="C204" s="3" t="s">
        <v>1627</v>
      </c>
      <c r="D204" s="10" t="s">
        <v>1628</v>
      </c>
      <c r="E204" s="10">
        <v>30</v>
      </c>
    </row>
    <row r="205" spans="1:5" x14ac:dyDescent="0.25">
      <c r="A205" s="14" t="s">
        <v>810</v>
      </c>
      <c r="B205" s="14" t="s">
        <v>693</v>
      </c>
      <c r="C205" s="3" t="s">
        <v>294</v>
      </c>
      <c r="D205" s="10" t="s">
        <v>345</v>
      </c>
      <c r="E205" s="10">
        <v>50</v>
      </c>
    </row>
    <row r="206" spans="1:5" x14ac:dyDescent="0.25">
      <c r="A206" s="14" t="s">
        <v>810</v>
      </c>
      <c r="B206" s="14" t="s">
        <v>691</v>
      </c>
      <c r="C206" s="3" t="s">
        <v>418</v>
      </c>
      <c r="D206" s="10" t="s">
        <v>371</v>
      </c>
      <c r="E206" s="10">
        <v>50</v>
      </c>
    </row>
    <row r="207" spans="1:5" x14ac:dyDescent="0.25">
      <c r="A207" s="14" t="s">
        <v>810</v>
      </c>
      <c r="B207" s="14" t="s">
        <v>691</v>
      </c>
      <c r="C207" s="3" t="s">
        <v>858</v>
      </c>
      <c r="D207" s="10" t="s">
        <v>922</v>
      </c>
      <c r="E207" s="10">
        <v>60</v>
      </c>
    </row>
    <row r="208" spans="1:5" x14ac:dyDescent="0.25">
      <c r="A208" s="14" t="s">
        <v>810</v>
      </c>
      <c r="B208" s="14" t="s">
        <v>691</v>
      </c>
      <c r="C208" s="3" t="s">
        <v>903</v>
      </c>
      <c r="D208" s="10" t="s">
        <v>311</v>
      </c>
      <c r="E208" s="10">
        <v>24</v>
      </c>
    </row>
    <row r="209" spans="1:5" x14ac:dyDescent="0.25">
      <c r="A209" s="16" t="s">
        <v>810</v>
      </c>
      <c r="B209" s="16" t="s">
        <v>691</v>
      </c>
      <c r="C209" t="s">
        <v>512</v>
      </c>
      <c r="D209" s="1" t="s">
        <v>514</v>
      </c>
      <c r="E209" s="1">
        <v>150</v>
      </c>
    </row>
    <row r="210" spans="1:5" x14ac:dyDescent="0.25">
      <c r="A210" s="14" t="s">
        <v>810</v>
      </c>
      <c r="B210" s="14" t="s">
        <v>691</v>
      </c>
      <c r="C210" s="3" t="s">
        <v>1305</v>
      </c>
      <c r="D210" s="10" t="s">
        <v>1306</v>
      </c>
      <c r="E210" s="10">
        <v>50</v>
      </c>
    </row>
    <row r="211" spans="1:5" x14ac:dyDescent="0.25">
      <c r="A211" s="14" t="s">
        <v>810</v>
      </c>
      <c r="B211" s="14" t="s">
        <v>691</v>
      </c>
      <c r="C211" s="3" t="s">
        <v>1334</v>
      </c>
      <c r="D211" s="10" t="s">
        <v>1335</v>
      </c>
      <c r="E211" s="10">
        <v>150</v>
      </c>
    </row>
    <row r="212" spans="1:5" x14ac:dyDescent="0.25">
      <c r="A212" s="16" t="s">
        <v>810</v>
      </c>
      <c r="B212" s="16" t="s">
        <v>691</v>
      </c>
      <c r="C212" t="s">
        <v>513</v>
      </c>
      <c r="D212" s="1" t="s">
        <v>515</v>
      </c>
      <c r="E212" s="1">
        <v>240</v>
      </c>
    </row>
    <row r="213" spans="1:5" x14ac:dyDescent="0.25">
      <c r="A213" s="14" t="s">
        <v>810</v>
      </c>
      <c r="B213" s="14" t="s">
        <v>691</v>
      </c>
      <c r="C213" s="3" t="s">
        <v>859</v>
      </c>
      <c r="D213" s="10" t="s">
        <v>234</v>
      </c>
      <c r="E213" s="10">
        <v>80</v>
      </c>
    </row>
    <row r="214" spans="1:5" x14ac:dyDescent="0.25">
      <c r="A214" s="14" t="s">
        <v>810</v>
      </c>
      <c r="B214" s="14" t="s">
        <v>691</v>
      </c>
      <c r="C214" s="3" t="s">
        <v>1336</v>
      </c>
      <c r="D214" s="10" t="s">
        <v>1338</v>
      </c>
      <c r="E214" s="10">
        <v>240</v>
      </c>
    </row>
    <row r="215" spans="1:5" x14ac:dyDescent="0.25">
      <c r="A215" s="14" t="s">
        <v>810</v>
      </c>
      <c r="B215" s="14" t="s">
        <v>691</v>
      </c>
      <c r="C215" s="3" t="s">
        <v>1332</v>
      </c>
      <c r="D215" s="10" t="s">
        <v>1333</v>
      </c>
      <c r="E215" s="10">
        <v>60</v>
      </c>
    </row>
    <row r="216" spans="1:5" x14ac:dyDescent="0.25">
      <c r="A216" s="14" t="s">
        <v>810</v>
      </c>
      <c r="B216" s="14" t="s">
        <v>691</v>
      </c>
      <c r="C216" s="3" t="s">
        <v>1337</v>
      </c>
      <c r="D216" s="10" t="s">
        <v>1339</v>
      </c>
      <c r="E216" s="10">
        <v>240</v>
      </c>
    </row>
    <row r="217" spans="1:5" x14ac:dyDescent="0.25">
      <c r="A217" s="14" t="s">
        <v>810</v>
      </c>
      <c r="B217" s="14" t="s">
        <v>691</v>
      </c>
      <c r="C217" s="3" t="s">
        <v>625</v>
      </c>
      <c r="D217" s="10" t="s">
        <v>624</v>
      </c>
      <c r="E217" s="10">
        <v>70</v>
      </c>
    </row>
    <row r="218" spans="1:5" x14ac:dyDescent="0.25">
      <c r="A218" s="14" t="s">
        <v>810</v>
      </c>
      <c r="B218" s="14" t="s">
        <v>691</v>
      </c>
      <c r="C218" s="3" t="s">
        <v>917</v>
      </c>
      <c r="D218" s="10" t="s">
        <v>926</v>
      </c>
      <c r="E218" s="10">
        <v>70</v>
      </c>
    </row>
    <row r="219" spans="1:5" x14ac:dyDescent="0.25">
      <c r="A219" s="14" t="s">
        <v>810</v>
      </c>
      <c r="B219" s="14" t="s">
        <v>691</v>
      </c>
      <c r="C219" s="3" t="s">
        <v>918</v>
      </c>
      <c r="D219" s="10" t="s">
        <v>963</v>
      </c>
      <c r="E219" s="10">
        <v>120</v>
      </c>
    </row>
    <row r="220" spans="1:5" x14ac:dyDescent="0.25">
      <c r="A220" s="14" t="s">
        <v>810</v>
      </c>
      <c r="B220" s="14" t="s">
        <v>691</v>
      </c>
      <c r="C220" s="3" t="s">
        <v>919</v>
      </c>
      <c r="D220" s="10" t="s">
        <v>951</v>
      </c>
      <c r="E220" s="10">
        <v>50</v>
      </c>
    </row>
    <row r="221" spans="1:5" x14ac:dyDescent="0.25">
      <c r="A221" s="14" t="s">
        <v>810</v>
      </c>
      <c r="B221" s="14" t="s">
        <v>691</v>
      </c>
      <c r="C221" s="3" t="s">
        <v>1341</v>
      </c>
      <c r="D221" s="10" t="s">
        <v>1342</v>
      </c>
      <c r="E221" s="10">
        <v>20</v>
      </c>
    </row>
    <row r="222" spans="1:5" x14ac:dyDescent="0.25">
      <c r="A222" s="14" t="s">
        <v>810</v>
      </c>
      <c r="B222" s="14" t="s">
        <v>691</v>
      </c>
      <c r="C222" s="3" t="s">
        <v>1330</v>
      </c>
      <c r="D222" s="10" t="s">
        <v>1331</v>
      </c>
      <c r="E222" s="10">
        <v>90</v>
      </c>
    </row>
    <row r="223" spans="1:5" x14ac:dyDescent="0.25">
      <c r="A223" s="14" t="s">
        <v>810</v>
      </c>
      <c r="B223" s="14" t="s">
        <v>691</v>
      </c>
      <c r="C223" s="3" t="s">
        <v>1394</v>
      </c>
      <c r="D223" s="10" t="s">
        <v>1395</v>
      </c>
      <c r="E223" s="10">
        <v>50</v>
      </c>
    </row>
    <row r="224" spans="1:5" x14ac:dyDescent="0.25">
      <c r="A224" s="14" t="s">
        <v>810</v>
      </c>
      <c r="B224" s="14" t="s">
        <v>691</v>
      </c>
      <c r="C224" s="3" t="s">
        <v>860</v>
      </c>
      <c r="D224" s="10" t="s">
        <v>1632</v>
      </c>
      <c r="E224" s="10">
        <v>100</v>
      </c>
    </row>
    <row r="225" spans="1:5" x14ac:dyDescent="0.25">
      <c r="A225" s="14" t="s">
        <v>810</v>
      </c>
      <c r="B225" s="14" t="s">
        <v>691</v>
      </c>
      <c r="C225" s="3" t="s">
        <v>907</v>
      </c>
      <c r="D225" s="10" t="s">
        <v>908</v>
      </c>
      <c r="E225" s="10">
        <v>60</v>
      </c>
    </row>
    <row r="226" spans="1:5" x14ac:dyDescent="0.25">
      <c r="A226" s="14" t="s">
        <v>810</v>
      </c>
      <c r="B226" s="14" t="s">
        <v>691</v>
      </c>
      <c r="C226" s="3" t="s">
        <v>909</v>
      </c>
      <c r="D226" s="10" t="s">
        <v>910</v>
      </c>
      <c r="E226" s="10">
        <v>60</v>
      </c>
    </row>
    <row r="227" spans="1:5" x14ac:dyDescent="0.25">
      <c r="A227" s="14" t="s">
        <v>810</v>
      </c>
      <c r="B227" s="14" t="s">
        <v>691</v>
      </c>
      <c r="C227" s="3" t="s">
        <v>911</v>
      </c>
      <c r="D227" s="10" t="s">
        <v>912</v>
      </c>
      <c r="E227" s="10">
        <v>50</v>
      </c>
    </row>
    <row r="228" spans="1:5" x14ac:dyDescent="0.25">
      <c r="A228" s="16" t="s">
        <v>810</v>
      </c>
      <c r="B228" s="16" t="s">
        <v>691</v>
      </c>
      <c r="C228" t="s">
        <v>517</v>
      </c>
      <c r="D228" s="1" t="s">
        <v>516</v>
      </c>
      <c r="E228" s="1">
        <v>50</v>
      </c>
    </row>
    <row r="229" spans="1:5" x14ac:dyDescent="0.25">
      <c r="A229" s="14" t="s">
        <v>811</v>
      </c>
      <c r="B229" s="14" t="s">
        <v>890</v>
      </c>
      <c r="C229" s="3" t="s">
        <v>1364</v>
      </c>
      <c r="D229" s="10" t="s">
        <v>374</v>
      </c>
      <c r="E229" s="10">
        <v>80</v>
      </c>
    </row>
    <row r="230" spans="1:5" x14ac:dyDescent="0.25">
      <c r="A230" s="14" t="s">
        <v>811</v>
      </c>
      <c r="B230" s="14" t="s">
        <v>890</v>
      </c>
      <c r="C230" s="3" t="s">
        <v>1356</v>
      </c>
      <c r="D230" s="10" t="s">
        <v>1357</v>
      </c>
      <c r="E230" s="10">
        <v>40</v>
      </c>
    </row>
    <row r="231" spans="1:5" x14ac:dyDescent="0.25">
      <c r="A231" s="14" t="s">
        <v>811</v>
      </c>
      <c r="B231" s="14" t="s">
        <v>890</v>
      </c>
      <c r="C231" s="3" t="s">
        <v>1365</v>
      </c>
      <c r="D231" s="10" t="s">
        <v>1366</v>
      </c>
      <c r="E231" s="10">
        <v>130</v>
      </c>
    </row>
    <row r="232" spans="1:5" x14ac:dyDescent="0.25">
      <c r="A232" s="14" t="s">
        <v>811</v>
      </c>
      <c r="B232" s="14" t="s">
        <v>890</v>
      </c>
      <c r="C232" s="3" t="s">
        <v>905</v>
      </c>
      <c r="D232" s="10" t="s">
        <v>376</v>
      </c>
      <c r="E232" s="10">
        <v>20</v>
      </c>
    </row>
    <row r="233" spans="1:5" ht="31.5" x14ac:dyDescent="0.25">
      <c r="A233" s="14" t="s">
        <v>811</v>
      </c>
      <c r="B233" s="14" t="s">
        <v>890</v>
      </c>
      <c r="C233" s="3" t="s">
        <v>906</v>
      </c>
      <c r="D233" s="10" t="s">
        <v>377</v>
      </c>
      <c r="E233" s="10">
        <v>40</v>
      </c>
    </row>
    <row r="234" spans="1:5" x14ac:dyDescent="0.25">
      <c r="A234" s="14" t="s">
        <v>811</v>
      </c>
      <c r="B234" s="14" t="s">
        <v>890</v>
      </c>
      <c r="C234" s="3" t="s">
        <v>889</v>
      </c>
      <c r="D234" s="10" t="s">
        <v>952</v>
      </c>
      <c r="E234" s="10">
        <v>30</v>
      </c>
    </row>
    <row r="235" spans="1:5" x14ac:dyDescent="0.25">
      <c r="A235" s="14" t="s">
        <v>811</v>
      </c>
      <c r="B235" s="14" t="s">
        <v>890</v>
      </c>
      <c r="C235" s="3" t="s">
        <v>893</v>
      </c>
      <c r="D235" s="10" t="s">
        <v>305</v>
      </c>
      <c r="E235" s="10">
        <v>30</v>
      </c>
    </row>
    <row r="236" spans="1:5" x14ac:dyDescent="0.25">
      <c r="A236" s="14" t="s">
        <v>811</v>
      </c>
      <c r="B236" s="14" t="s">
        <v>890</v>
      </c>
      <c r="C236" s="3" t="s">
        <v>894</v>
      </c>
      <c r="D236" s="10" t="s">
        <v>306</v>
      </c>
      <c r="E236" s="10">
        <v>30</v>
      </c>
    </row>
    <row r="237" spans="1:5" x14ac:dyDescent="0.25">
      <c r="A237" s="14" t="s">
        <v>811</v>
      </c>
      <c r="B237" s="14" t="s">
        <v>890</v>
      </c>
      <c r="C237" s="3" t="s">
        <v>895</v>
      </c>
      <c r="D237" s="10" t="s">
        <v>307</v>
      </c>
      <c r="E237" s="10">
        <v>20</v>
      </c>
    </row>
    <row r="238" spans="1:5" x14ac:dyDescent="0.25">
      <c r="A238" s="14" t="s">
        <v>811</v>
      </c>
      <c r="B238" s="14" t="s">
        <v>890</v>
      </c>
      <c r="C238" s="3" t="s">
        <v>896</v>
      </c>
      <c r="D238" s="10" t="s">
        <v>308</v>
      </c>
      <c r="E238" s="10">
        <v>30</v>
      </c>
    </row>
    <row r="239" spans="1:5" x14ac:dyDescent="0.25">
      <c r="A239" s="14" t="s">
        <v>811</v>
      </c>
      <c r="B239" s="14" t="s">
        <v>890</v>
      </c>
      <c r="C239" s="3" t="s">
        <v>897</v>
      </c>
      <c r="D239" s="10" t="s">
        <v>367</v>
      </c>
      <c r="E239" s="10">
        <v>24</v>
      </c>
    </row>
    <row r="240" spans="1:5" x14ac:dyDescent="0.25">
      <c r="A240" s="14" t="s">
        <v>811</v>
      </c>
      <c r="B240" s="14" t="s">
        <v>890</v>
      </c>
      <c r="C240" s="3" t="s">
        <v>898</v>
      </c>
      <c r="D240" s="10" t="s">
        <v>368</v>
      </c>
      <c r="E240" s="10">
        <v>20</v>
      </c>
    </row>
    <row r="241" spans="1:5" x14ac:dyDescent="0.25">
      <c r="A241" s="14" t="s">
        <v>811</v>
      </c>
      <c r="B241" s="14" t="s">
        <v>890</v>
      </c>
      <c r="C241" s="3" t="s">
        <v>900</v>
      </c>
      <c r="D241" s="10" t="s">
        <v>309</v>
      </c>
      <c r="E241" s="10">
        <v>20</v>
      </c>
    </row>
    <row r="242" spans="1:5" x14ac:dyDescent="0.25">
      <c r="A242" s="14" t="s">
        <v>811</v>
      </c>
      <c r="B242" s="14" t="s">
        <v>890</v>
      </c>
      <c r="C242" s="3" t="s">
        <v>904</v>
      </c>
      <c r="D242" s="10" t="s">
        <v>375</v>
      </c>
      <c r="E242" s="10">
        <v>20</v>
      </c>
    </row>
    <row r="243" spans="1:5" x14ac:dyDescent="0.25">
      <c r="A243" s="14" t="s">
        <v>811</v>
      </c>
      <c r="B243" s="14" t="s">
        <v>890</v>
      </c>
      <c r="C243" s="3" t="s">
        <v>899</v>
      </c>
      <c r="D243" s="10" t="s">
        <v>369</v>
      </c>
      <c r="E243" s="10">
        <v>30</v>
      </c>
    </row>
    <row r="244" spans="1:5" x14ac:dyDescent="0.25">
      <c r="A244" s="14" t="s">
        <v>811</v>
      </c>
      <c r="B244" s="14" t="s">
        <v>890</v>
      </c>
      <c r="C244" s="3" t="s">
        <v>901</v>
      </c>
      <c r="D244" s="10" t="s">
        <v>310</v>
      </c>
      <c r="E244" s="10">
        <v>40</v>
      </c>
    </row>
    <row r="245" spans="1:5" x14ac:dyDescent="0.25">
      <c r="A245" s="14" t="s">
        <v>811</v>
      </c>
      <c r="B245" s="14" t="s">
        <v>892</v>
      </c>
      <c r="C245" s="3" t="s">
        <v>891</v>
      </c>
      <c r="D245" s="10" t="s">
        <v>304</v>
      </c>
      <c r="E245" s="10">
        <v>20</v>
      </c>
    </row>
  </sheetData>
  <sortState xmlns:xlrd2="http://schemas.microsoft.com/office/spreadsheetml/2017/richdata2" ref="A2:E245">
    <sortCondition ref="A2:A245"/>
    <sortCondition ref="B2:B245"/>
    <sortCondition ref="C2:C245"/>
  </sortState>
  <phoneticPr fontId="2" type="noConversion"/>
  <conditionalFormatting sqref="D246:D1048576">
    <cfRule type="duplicateValues" dxfId="2" priority="1"/>
  </conditionalFormatting>
  <conditionalFormatting sqref="C246:C1048576">
    <cfRule type="duplicateValues" dxfId="1" priority="104"/>
  </conditionalFormatting>
  <pageMargins left="0.55118110236220474" right="0.55118110236220474" top="0.78740157480314965" bottom="0.39370078740157483" header="0.31496062992125984" footer="0.31496062992125984"/>
  <pageSetup paperSize="9" orientation="portrait" verticalDpi="1200" r:id="rId1"/>
  <headerFooter>
    <oddHeader>&amp;L&amp;"Calibri,Normal"&amp;K000000&amp;G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362"/>
  <sheetViews>
    <sheetView zoomScaleNormal="100" zoomScalePageLayoutView="90" workbookViewId="0">
      <pane ySplit="1" topLeftCell="A2" activePane="bottomLeft" state="frozen"/>
      <selection pane="bottomLeft" activeCell="A2" sqref="A2"/>
    </sheetView>
  </sheetViews>
  <sheetFormatPr baseColWidth="10" defaultRowHeight="15.75" x14ac:dyDescent="0.25"/>
  <cols>
    <col min="1" max="1" width="35.5" style="14" bestFit="1" customWidth="1"/>
    <col min="2" max="2" width="36.875" style="14" bestFit="1" customWidth="1"/>
    <col min="3" max="3" width="13.25" style="3" customWidth="1"/>
    <col min="4" max="4" width="65.375" style="10" customWidth="1"/>
    <col min="5" max="5" width="5.875" style="10" bestFit="1" customWidth="1"/>
    <col min="6" max="16384" width="11" style="3"/>
  </cols>
  <sheetData>
    <row r="1" spans="1:5" ht="60" customHeight="1" x14ac:dyDescent="0.25">
      <c r="A1" s="17" t="s">
        <v>812</v>
      </c>
      <c r="B1" s="17" t="s">
        <v>790</v>
      </c>
      <c r="C1" s="18" t="s">
        <v>538</v>
      </c>
      <c r="D1" s="22" t="s">
        <v>539</v>
      </c>
      <c r="E1" s="18" t="s">
        <v>540</v>
      </c>
    </row>
    <row r="2" spans="1:5" x14ac:dyDescent="0.25">
      <c r="A2" s="14" t="s">
        <v>1190</v>
      </c>
      <c r="B2" s="14" t="s">
        <v>1183</v>
      </c>
      <c r="C2" s="3" t="s">
        <v>1181</v>
      </c>
      <c r="D2" s="10" t="s">
        <v>1182</v>
      </c>
      <c r="E2" s="10">
        <v>140</v>
      </c>
    </row>
    <row r="3" spans="1:5" x14ac:dyDescent="0.25">
      <c r="A3" s="14" t="s">
        <v>1190</v>
      </c>
      <c r="B3" s="14" t="s">
        <v>1183</v>
      </c>
      <c r="C3" s="3" t="s">
        <v>1184</v>
      </c>
      <c r="D3" s="10" t="s">
        <v>1187</v>
      </c>
      <c r="E3" s="10">
        <v>90</v>
      </c>
    </row>
    <row r="4" spans="1:5" x14ac:dyDescent="0.25">
      <c r="A4" s="14" t="s">
        <v>1190</v>
      </c>
      <c r="B4" s="14" t="s">
        <v>1183</v>
      </c>
      <c r="C4" s="3" t="s">
        <v>1185</v>
      </c>
      <c r="D4" s="10" t="s">
        <v>1188</v>
      </c>
      <c r="E4" s="10">
        <v>110</v>
      </c>
    </row>
    <row r="5" spans="1:5" x14ac:dyDescent="0.25">
      <c r="A5" s="14" t="s">
        <v>1190</v>
      </c>
      <c r="B5" s="14" t="s">
        <v>1183</v>
      </c>
      <c r="C5" s="3" t="s">
        <v>1186</v>
      </c>
      <c r="D5" s="10" t="s">
        <v>1189</v>
      </c>
      <c r="E5" s="10">
        <v>135</v>
      </c>
    </row>
    <row r="6" spans="1:5" x14ac:dyDescent="0.25">
      <c r="A6" s="14" t="s">
        <v>799</v>
      </c>
      <c r="B6" s="14" t="s">
        <v>815</v>
      </c>
      <c r="C6" s="3" t="s">
        <v>1405</v>
      </c>
      <c r="D6" s="10" t="s">
        <v>0</v>
      </c>
      <c r="E6" s="10">
        <v>60</v>
      </c>
    </row>
    <row r="7" spans="1:5" x14ac:dyDescent="0.25">
      <c r="A7" s="14" t="s">
        <v>799</v>
      </c>
      <c r="B7" s="14" t="s">
        <v>815</v>
      </c>
      <c r="C7" s="3" t="s">
        <v>1626</v>
      </c>
      <c r="D7" s="10" t="s">
        <v>1452</v>
      </c>
      <c r="E7" s="10">
        <v>15</v>
      </c>
    </row>
    <row r="8" spans="1:5" x14ac:dyDescent="0.25">
      <c r="A8" s="14" t="s">
        <v>799</v>
      </c>
      <c r="B8" s="14" t="s">
        <v>815</v>
      </c>
      <c r="C8" s="3" t="s">
        <v>1531</v>
      </c>
      <c r="D8" s="10" t="s">
        <v>1452</v>
      </c>
      <c r="E8" s="10">
        <v>20</v>
      </c>
    </row>
    <row r="9" spans="1:5" x14ac:dyDescent="0.25">
      <c r="A9" s="14" t="s">
        <v>799</v>
      </c>
      <c r="B9" s="14" t="s">
        <v>815</v>
      </c>
      <c r="C9" s="3" t="s">
        <v>1180</v>
      </c>
      <c r="D9" s="10" t="s">
        <v>169</v>
      </c>
      <c r="E9" s="10">
        <v>90</v>
      </c>
    </row>
    <row r="10" spans="1:5" x14ac:dyDescent="0.25">
      <c r="A10" s="14" t="s">
        <v>799</v>
      </c>
      <c r="B10" s="14" t="s">
        <v>815</v>
      </c>
      <c r="C10" s="3" t="s">
        <v>1194</v>
      </c>
      <c r="D10" s="10" t="s">
        <v>490</v>
      </c>
      <c r="E10" s="10">
        <v>60</v>
      </c>
    </row>
    <row r="11" spans="1:5" x14ac:dyDescent="0.25">
      <c r="A11" s="14" t="s">
        <v>799</v>
      </c>
      <c r="B11" s="14" t="s">
        <v>815</v>
      </c>
      <c r="C11" s="3" t="s">
        <v>1195</v>
      </c>
      <c r="D11" s="10" t="s">
        <v>491</v>
      </c>
      <c r="E11" s="10">
        <v>10</v>
      </c>
    </row>
    <row r="12" spans="1:5" x14ac:dyDescent="0.25">
      <c r="A12" s="14" t="s">
        <v>799</v>
      </c>
      <c r="B12" s="14" t="s">
        <v>815</v>
      </c>
      <c r="C12" s="3" t="s">
        <v>257</v>
      </c>
      <c r="D12" s="10" t="s">
        <v>128</v>
      </c>
      <c r="E12" s="10">
        <v>90</v>
      </c>
    </row>
    <row r="13" spans="1:5" x14ac:dyDescent="0.25">
      <c r="A13" s="14" t="s">
        <v>799</v>
      </c>
      <c r="B13" s="14" t="s">
        <v>815</v>
      </c>
      <c r="C13" s="3" t="s">
        <v>254</v>
      </c>
      <c r="D13" s="10" t="s">
        <v>130</v>
      </c>
      <c r="E13" s="10">
        <v>60</v>
      </c>
    </row>
    <row r="14" spans="1:5" x14ac:dyDescent="0.25">
      <c r="A14" s="14" t="s">
        <v>799</v>
      </c>
      <c r="B14" s="14" t="s">
        <v>815</v>
      </c>
      <c r="C14" s="3" t="s">
        <v>258</v>
      </c>
      <c r="D14" s="10" t="s">
        <v>129</v>
      </c>
      <c r="E14" s="10">
        <v>75</v>
      </c>
    </row>
    <row r="15" spans="1:5" x14ac:dyDescent="0.25">
      <c r="A15" s="14" t="s">
        <v>799</v>
      </c>
      <c r="B15" s="14" t="s">
        <v>815</v>
      </c>
      <c r="C15" s="3" t="s">
        <v>1193</v>
      </c>
      <c r="D15" s="10" t="s">
        <v>333</v>
      </c>
      <c r="E15" s="10">
        <v>10</v>
      </c>
    </row>
    <row r="16" spans="1:5" x14ac:dyDescent="0.25">
      <c r="A16" s="14" t="s">
        <v>799</v>
      </c>
      <c r="B16" s="14" t="s">
        <v>815</v>
      </c>
      <c r="C16" s="3" t="s">
        <v>1192</v>
      </c>
      <c r="D16" s="10" t="s">
        <v>332</v>
      </c>
      <c r="E16" s="10">
        <v>10</v>
      </c>
    </row>
    <row r="17" spans="1:5" x14ac:dyDescent="0.25">
      <c r="A17" s="14" t="s">
        <v>799</v>
      </c>
      <c r="B17" s="14" t="s">
        <v>815</v>
      </c>
      <c r="C17" s="3" t="s">
        <v>1191</v>
      </c>
      <c r="D17" s="10" t="s">
        <v>331</v>
      </c>
      <c r="E17" s="10">
        <v>40</v>
      </c>
    </row>
    <row r="18" spans="1:5" x14ac:dyDescent="0.25">
      <c r="A18" s="14" t="s">
        <v>799</v>
      </c>
      <c r="B18" s="14" t="s">
        <v>815</v>
      </c>
      <c r="C18" s="3" t="s">
        <v>255</v>
      </c>
      <c r="D18" s="10" t="s">
        <v>131</v>
      </c>
      <c r="E18" s="10">
        <v>25</v>
      </c>
    </row>
    <row r="19" spans="1:5" x14ac:dyDescent="0.25">
      <c r="A19" s="14" t="s">
        <v>799</v>
      </c>
      <c r="B19" s="14" t="s">
        <v>815</v>
      </c>
      <c r="C19" s="3" t="s">
        <v>1196</v>
      </c>
      <c r="D19" s="10" t="s">
        <v>1253</v>
      </c>
      <c r="E19" s="10">
        <v>60</v>
      </c>
    </row>
    <row r="20" spans="1:5" x14ac:dyDescent="0.25">
      <c r="A20" s="14" t="s">
        <v>799</v>
      </c>
      <c r="B20" s="14" t="s">
        <v>815</v>
      </c>
      <c r="C20" s="3" t="s">
        <v>256</v>
      </c>
      <c r="D20" s="10" t="s">
        <v>132</v>
      </c>
      <c r="E20" s="10">
        <v>60</v>
      </c>
    </row>
    <row r="21" spans="1:5" x14ac:dyDescent="0.25">
      <c r="A21" s="14" t="s">
        <v>799</v>
      </c>
      <c r="B21" s="14" t="s">
        <v>815</v>
      </c>
      <c r="C21" s="3" t="s">
        <v>1178</v>
      </c>
      <c r="D21" s="10" t="s">
        <v>170</v>
      </c>
      <c r="E21" s="10">
        <v>90</v>
      </c>
    </row>
    <row r="22" spans="1:5" x14ac:dyDescent="0.25">
      <c r="A22" s="14" t="s">
        <v>799</v>
      </c>
      <c r="B22" s="14" t="s">
        <v>815</v>
      </c>
      <c r="C22" s="3" t="s">
        <v>1179</v>
      </c>
      <c r="D22" s="10" t="s">
        <v>171</v>
      </c>
      <c r="E22" s="10">
        <v>30</v>
      </c>
    </row>
    <row r="23" spans="1:5" x14ac:dyDescent="0.25">
      <c r="A23" s="14" t="s">
        <v>799</v>
      </c>
      <c r="B23" s="3" t="s">
        <v>788</v>
      </c>
      <c r="C23" s="3" t="s">
        <v>659</v>
      </c>
      <c r="D23" s="10" t="s">
        <v>658</v>
      </c>
      <c r="E23" s="10">
        <v>120</v>
      </c>
    </row>
    <row r="24" spans="1:5" x14ac:dyDescent="0.25">
      <c r="A24" s="14" t="s">
        <v>799</v>
      </c>
      <c r="B24" s="3" t="s">
        <v>788</v>
      </c>
      <c r="C24" s="3" t="s">
        <v>652</v>
      </c>
      <c r="D24" s="10" t="s">
        <v>651</v>
      </c>
      <c r="E24" s="10">
        <v>140</v>
      </c>
    </row>
    <row r="25" spans="1:5" x14ac:dyDescent="0.25">
      <c r="A25" s="14" t="s">
        <v>799</v>
      </c>
      <c r="B25" s="3" t="s">
        <v>788</v>
      </c>
      <c r="C25" s="3" t="s">
        <v>646</v>
      </c>
      <c r="D25" s="10" t="s">
        <v>4</v>
      </c>
      <c r="E25" s="10">
        <v>100</v>
      </c>
    </row>
    <row r="26" spans="1:5" x14ac:dyDescent="0.25">
      <c r="A26" s="14" t="s">
        <v>799</v>
      </c>
      <c r="B26" s="3" t="s">
        <v>788</v>
      </c>
      <c r="C26" s="3" t="s">
        <v>657</v>
      </c>
      <c r="D26" s="10" t="s">
        <v>656</v>
      </c>
      <c r="E26" s="10">
        <v>50</v>
      </c>
    </row>
    <row r="27" spans="1:5" x14ac:dyDescent="0.25">
      <c r="A27" s="14" t="s">
        <v>799</v>
      </c>
      <c r="B27" s="3" t="s">
        <v>788</v>
      </c>
      <c r="C27" s="3" t="s">
        <v>655</v>
      </c>
      <c r="D27" s="10" t="s">
        <v>654</v>
      </c>
      <c r="E27" s="10">
        <v>40</v>
      </c>
    </row>
    <row r="28" spans="1:5" x14ac:dyDescent="0.25">
      <c r="A28" s="14" t="s">
        <v>799</v>
      </c>
      <c r="B28" s="3" t="s">
        <v>788</v>
      </c>
      <c r="C28" s="3" t="s">
        <v>653</v>
      </c>
      <c r="D28" s="10" t="s">
        <v>2</v>
      </c>
      <c r="E28" s="10">
        <v>30</v>
      </c>
    </row>
    <row r="29" spans="1:5" x14ac:dyDescent="0.25">
      <c r="A29" s="14" t="s">
        <v>799</v>
      </c>
      <c r="B29" s="3" t="s">
        <v>788</v>
      </c>
      <c r="C29" s="3" t="s">
        <v>650</v>
      </c>
      <c r="D29" s="10" t="s">
        <v>113</v>
      </c>
      <c r="E29" s="10">
        <v>40</v>
      </c>
    </row>
    <row r="30" spans="1:5" x14ac:dyDescent="0.25">
      <c r="A30" s="14" t="s">
        <v>799</v>
      </c>
      <c r="B30" s="3" t="s">
        <v>788</v>
      </c>
      <c r="C30" s="3" t="s">
        <v>649</v>
      </c>
      <c r="D30" s="10" t="s">
        <v>86</v>
      </c>
      <c r="E30" s="10">
        <v>40</v>
      </c>
    </row>
    <row r="31" spans="1:5" x14ac:dyDescent="0.25">
      <c r="A31" s="14" t="s">
        <v>799</v>
      </c>
      <c r="B31" s="3" t="s">
        <v>788</v>
      </c>
      <c r="C31" s="3" t="s">
        <v>648</v>
      </c>
      <c r="D31" s="10" t="s">
        <v>3</v>
      </c>
      <c r="E31" s="10">
        <v>50</v>
      </c>
    </row>
    <row r="32" spans="1:5" x14ac:dyDescent="0.25">
      <c r="A32" s="14" t="s">
        <v>799</v>
      </c>
      <c r="B32" s="3" t="s">
        <v>788</v>
      </c>
      <c r="C32" s="3" t="s">
        <v>645</v>
      </c>
      <c r="D32" s="10" t="s">
        <v>87</v>
      </c>
      <c r="E32" s="10">
        <v>60</v>
      </c>
    </row>
    <row r="33" spans="1:5" x14ac:dyDescent="0.25">
      <c r="A33" s="14" t="s">
        <v>799</v>
      </c>
      <c r="B33" s="3" t="s">
        <v>788</v>
      </c>
      <c r="C33" s="3" t="s">
        <v>643</v>
      </c>
      <c r="D33" s="10" t="s">
        <v>88</v>
      </c>
      <c r="E33" s="10">
        <v>40</v>
      </c>
    </row>
    <row r="34" spans="1:5" x14ac:dyDescent="0.25">
      <c r="A34" s="14" t="s">
        <v>799</v>
      </c>
      <c r="B34" s="3" t="s">
        <v>769</v>
      </c>
      <c r="C34" s="3" t="s">
        <v>1234</v>
      </c>
      <c r="D34" s="10" t="s">
        <v>1235</v>
      </c>
      <c r="E34" s="10">
        <v>100</v>
      </c>
    </row>
    <row r="35" spans="1:5" ht="15.75" customHeight="1" x14ac:dyDescent="0.25">
      <c r="A35" s="14" t="s">
        <v>799</v>
      </c>
      <c r="B35" s="14" t="s">
        <v>769</v>
      </c>
      <c r="C35" s="3" t="s">
        <v>1483</v>
      </c>
      <c r="D35" s="10" t="s">
        <v>1482</v>
      </c>
      <c r="E35" s="10">
        <v>40</v>
      </c>
    </row>
    <row r="36" spans="1:5" ht="15.75" customHeight="1" x14ac:dyDescent="0.25">
      <c r="A36" s="14" t="s">
        <v>799</v>
      </c>
      <c r="B36" s="14" t="s">
        <v>769</v>
      </c>
      <c r="C36" s="3" t="s">
        <v>1490</v>
      </c>
      <c r="D36" s="10" t="s">
        <v>1494</v>
      </c>
      <c r="E36" s="10">
        <v>40</v>
      </c>
    </row>
    <row r="37" spans="1:5" x14ac:dyDescent="0.25">
      <c r="A37" s="14" t="s">
        <v>799</v>
      </c>
      <c r="B37" s="14" t="s">
        <v>769</v>
      </c>
      <c r="C37" s="30" t="s">
        <v>1406</v>
      </c>
      <c r="D37" s="10" t="s">
        <v>1407</v>
      </c>
      <c r="E37" s="10">
        <v>150</v>
      </c>
    </row>
    <row r="38" spans="1:5" x14ac:dyDescent="0.25">
      <c r="A38" s="14" t="s">
        <v>799</v>
      </c>
      <c r="B38" s="14" t="s">
        <v>769</v>
      </c>
      <c r="C38" s="3" t="s">
        <v>1431</v>
      </c>
      <c r="D38" s="10" t="s">
        <v>1432</v>
      </c>
      <c r="E38" s="10">
        <v>35</v>
      </c>
    </row>
    <row r="39" spans="1:5" x14ac:dyDescent="0.25">
      <c r="A39" s="14" t="s">
        <v>799</v>
      </c>
      <c r="B39" s="3" t="s">
        <v>769</v>
      </c>
      <c r="C39" s="3" t="s">
        <v>1255</v>
      </c>
      <c r="D39" s="10" t="s">
        <v>1254</v>
      </c>
      <c r="E39" s="10">
        <v>50</v>
      </c>
    </row>
    <row r="40" spans="1:5" x14ac:dyDescent="0.25">
      <c r="A40" s="14" t="s">
        <v>799</v>
      </c>
      <c r="B40" s="14" t="s">
        <v>136</v>
      </c>
      <c r="C40" s="3" t="s">
        <v>1295</v>
      </c>
      <c r="D40" s="10" t="s">
        <v>1294</v>
      </c>
      <c r="E40" s="10">
        <v>15</v>
      </c>
    </row>
    <row r="41" spans="1:5" x14ac:dyDescent="0.25">
      <c r="A41" s="14" t="s">
        <v>799</v>
      </c>
      <c r="B41" s="14" t="s">
        <v>136</v>
      </c>
      <c r="C41" s="3" t="s">
        <v>1296</v>
      </c>
      <c r="D41" s="10" t="s">
        <v>1293</v>
      </c>
      <c r="E41" s="10">
        <v>20</v>
      </c>
    </row>
    <row r="42" spans="1:5" x14ac:dyDescent="0.25">
      <c r="A42" s="14" t="s">
        <v>799</v>
      </c>
      <c r="B42" s="14" t="s">
        <v>136</v>
      </c>
      <c r="C42" s="3" t="s">
        <v>259</v>
      </c>
      <c r="D42" s="10" t="s">
        <v>135</v>
      </c>
      <c r="E42" s="10">
        <v>30</v>
      </c>
    </row>
    <row r="43" spans="1:5" x14ac:dyDescent="0.25">
      <c r="A43" s="14" t="s">
        <v>799</v>
      </c>
      <c r="B43" s="14" t="s">
        <v>136</v>
      </c>
      <c r="C43" s="3" t="s">
        <v>260</v>
      </c>
      <c r="D43" s="10" t="s">
        <v>136</v>
      </c>
      <c r="E43" s="10">
        <v>60</v>
      </c>
    </row>
    <row r="44" spans="1:5" x14ac:dyDescent="0.25">
      <c r="A44" s="14" t="s">
        <v>799</v>
      </c>
      <c r="B44" s="14" t="s">
        <v>136</v>
      </c>
      <c r="C44" s="3" t="s">
        <v>261</v>
      </c>
      <c r="D44" s="10" t="s">
        <v>137</v>
      </c>
      <c r="E44" s="10">
        <v>60</v>
      </c>
    </row>
    <row r="45" spans="1:5" x14ac:dyDescent="0.25">
      <c r="A45" s="14" t="s">
        <v>799</v>
      </c>
      <c r="B45" s="14" t="s">
        <v>136</v>
      </c>
      <c r="C45" s="3" t="s">
        <v>263</v>
      </c>
      <c r="D45" s="10" t="s">
        <v>139</v>
      </c>
      <c r="E45" s="10">
        <v>50</v>
      </c>
    </row>
    <row r="46" spans="1:5" x14ac:dyDescent="0.25">
      <c r="A46" s="14" t="s">
        <v>799</v>
      </c>
      <c r="B46" s="14" t="s">
        <v>136</v>
      </c>
      <c r="C46" s="3" t="s">
        <v>262</v>
      </c>
      <c r="D46" s="10" t="s">
        <v>138</v>
      </c>
      <c r="E46" s="10">
        <v>50</v>
      </c>
    </row>
    <row r="47" spans="1:5" x14ac:dyDescent="0.25">
      <c r="A47" s="14" t="s">
        <v>799</v>
      </c>
      <c r="B47" s="14" t="s">
        <v>976</v>
      </c>
      <c r="C47" s="3" t="s">
        <v>1160</v>
      </c>
      <c r="D47" s="10" t="s">
        <v>423</v>
      </c>
      <c r="E47" s="10">
        <v>30</v>
      </c>
    </row>
    <row r="48" spans="1:5" x14ac:dyDescent="0.25">
      <c r="A48" s="14" t="s">
        <v>799</v>
      </c>
      <c r="B48" s="14" t="s">
        <v>976</v>
      </c>
      <c r="C48" s="3" t="s">
        <v>399</v>
      </c>
      <c r="D48" s="10" t="s">
        <v>398</v>
      </c>
      <c r="E48" s="10">
        <v>30</v>
      </c>
    </row>
    <row r="49" spans="1:5" x14ac:dyDescent="0.25">
      <c r="A49" s="14" t="s">
        <v>799</v>
      </c>
      <c r="B49" s="14" t="s">
        <v>976</v>
      </c>
      <c r="C49" s="3" t="s">
        <v>413</v>
      </c>
      <c r="D49" s="10" t="s">
        <v>412</v>
      </c>
      <c r="E49" s="10">
        <v>30</v>
      </c>
    </row>
    <row r="50" spans="1:5" x14ac:dyDescent="0.25">
      <c r="A50" s="14" t="s">
        <v>799</v>
      </c>
      <c r="B50" s="14" t="s">
        <v>976</v>
      </c>
      <c r="C50" s="3" t="s">
        <v>397</v>
      </c>
      <c r="D50" s="10" t="s">
        <v>396</v>
      </c>
      <c r="E50" s="10">
        <v>25</v>
      </c>
    </row>
    <row r="51" spans="1:5" x14ac:dyDescent="0.25">
      <c r="A51" s="14" t="s">
        <v>799</v>
      </c>
      <c r="B51" s="14" t="s">
        <v>976</v>
      </c>
      <c r="C51" s="3" t="s">
        <v>405</v>
      </c>
      <c r="D51" s="10" t="s">
        <v>400</v>
      </c>
      <c r="E51" s="10">
        <v>30</v>
      </c>
    </row>
    <row r="52" spans="1:5" x14ac:dyDescent="0.25">
      <c r="A52" s="14" t="s">
        <v>799</v>
      </c>
      <c r="B52" s="14" t="s">
        <v>976</v>
      </c>
      <c r="C52" s="3" t="s">
        <v>407</v>
      </c>
      <c r="D52" s="10" t="s">
        <v>402</v>
      </c>
      <c r="E52" s="10">
        <v>30</v>
      </c>
    </row>
    <row r="53" spans="1:5" x14ac:dyDescent="0.25">
      <c r="A53" s="14" t="s">
        <v>799</v>
      </c>
      <c r="B53" s="14" t="s">
        <v>976</v>
      </c>
      <c r="C53" s="3" t="s">
        <v>411</v>
      </c>
      <c r="D53" s="10" t="s">
        <v>410</v>
      </c>
      <c r="E53" s="10">
        <v>30</v>
      </c>
    </row>
    <row r="54" spans="1:5" x14ac:dyDescent="0.25">
      <c r="A54" s="14" t="s">
        <v>799</v>
      </c>
      <c r="B54" s="14" t="s">
        <v>976</v>
      </c>
      <c r="C54" s="3" t="s">
        <v>409</v>
      </c>
      <c r="D54" s="10" t="s">
        <v>404</v>
      </c>
      <c r="E54" s="10">
        <v>30</v>
      </c>
    </row>
    <row r="55" spans="1:5" x14ac:dyDescent="0.25">
      <c r="A55" s="14" t="s">
        <v>799</v>
      </c>
      <c r="B55" s="14" t="s">
        <v>976</v>
      </c>
      <c r="C55" s="3" t="s">
        <v>406</v>
      </c>
      <c r="D55" s="10" t="s">
        <v>401</v>
      </c>
      <c r="E55" s="10">
        <v>30</v>
      </c>
    </row>
    <row r="56" spans="1:5" x14ac:dyDescent="0.25">
      <c r="A56" s="14" t="s">
        <v>799</v>
      </c>
      <c r="B56" s="14" t="s">
        <v>976</v>
      </c>
      <c r="C56" s="3" t="s">
        <v>424</v>
      </c>
      <c r="D56" s="10" t="s">
        <v>422</v>
      </c>
      <c r="E56" s="10">
        <v>30</v>
      </c>
    </row>
    <row r="57" spans="1:5" x14ac:dyDescent="0.25">
      <c r="A57" s="14" t="s">
        <v>799</v>
      </c>
      <c r="B57" s="14" t="s">
        <v>976</v>
      </c>
      <c r="C57" s="3" t="s">
        <v>408</v>
      </c>
      <c r="D57" s="10" t="s">
        <v>403</v>
      </c>
      <c r="E57" s="10">
        <v>30</v>
      </c>
    </row>
    <row r="58" spans="1:5" x14ac:dyDescent="0.25">
      <c r="A58" s="14" t="s">
        <v>799</v>
      </c>
      <c r="B58" s="14" t="s">
        <v>976</v>
      </c>
      <c r="C58" s="3" t="s">
        <v>58</v>
      </c>
      <c r="D58" s="10" t="s">
        <v>1</v>
      </c>
      <c r="E58" s="10">
        <v>60</v>
      </c>
    </row>
    <row r="59" spans="1:5" x14ac:dyDescent="0.25">
      <c r="A59" s="14" t="s">
        <v>799</v>
      </c>
      <c r="B59" s="14" t="s">
        <v>976</v>
      </c>
      <c r="C59" s="3" t="s">
        <v>348</v>
      </c>
      <c r="D59" s="10" t="s">
        <v>349</v>
      </c>
      <c r="E59" s="10">
        <v>8</v>
      </c>
    </row>
    <row r="60" spans="1:5" x14ac:dyDescent="0.25">
      <c r="A60" s="14" t="s">
        <v>799</v>
      </c>
      <c r="B60" s="14" t="s">
        <v>976</v>
      </c>
      <c r="C60" s="3" t="s">
        <v>415</v>
      </c>
      <c r="D60" s="10" t="s">
        <v>414</v>
      </c>
      <c r="E60" s="10">
        <v>8</v>
      </c>
    </row>
    <row r="61" spans="1:5" x14ac:dyDescent="0.25">
      <c r="A61" s="14" t="s">
        <v>799</v>
      </c>
      <c r="B61" s="14" t="s">
        <v>927</v>
      </c>
      <c r="C61" s="3" t="s">
        <v>642</v>
      </c>
      <c r="D61" s="10" t="s">
        <v>7</v>
      </c>
      <c r="E61" s="10">
        <v>210</v>
      </c>
    </row>
    <row r="62" spans="1:5" x14ac:dyDescent="0.25">
      <c r="A62" s="14" t="s">
        <v>799</v>
      </c>
      <c r="B62" s="14" t="s">
        <v>927</v>
      </c>
      <c r="C62" s="3" t="s">
        <v>634</v>
      </c>
      <c r="D62" s="10" t="s">
        <v>633</v>
      </c>
      <c r="E62" s="10">
        <v>150</v>
      </c>
    </row>
    <row r="63" spans="1:5" x14ac:dyDescent="0.25">
      <c r="A63" s="14" t="s">
        <v>799</v>
      </c>
      <c r="B63" s="14" t="s">
        <v>927</v>
      </c>
      <c r="C63" s="3" t="s">
        <v>1198</v>
      </c>
      <c r="D63" s="10" t="s">
        <v>174</v>
      </c>
      <c r="E63" s="10">
        <v>90</v>
      </c>
    </row>
    <row r="64" spans="1:5" x14ac:dyDescent="0.25">
      <c r="A64" s="14" t="s">
        <v>799</v>
      </c>
      <c r="B64" s="14" t="s">
        <v>927</v>
      </c>
      <c r="C64" s="3" t="s">
        <v>628</v>
      </c>
      <c r="D64" s="10" t="s">
        <v>13</v>
      </c>
      <c r="E64" s="10">
        <v>120</v>
      </c>
    </row>
    <row r="65" spans="1:5" x14ac:dyDescent="0.25">
      <c r="A65" s="14" t="s">
        <v>799</v>
      </c>
      <c r="B65" s="14" t="s">
        <v>927</v>
      </c>
      <c r="C65" s="3" t="s">
        <v>1197</v>
      </c>
      <c r="D65" s="10" t="s">
        <v>344</v>
      </c>
      <c r="E65" s="10">
        <v>50</v>
      </c>
    </row>
    <row r="66" spans="1:5" x14ac:dyDescent="0.25">
      <c r="A66" s="14" t="s">
        <v>799</v>
      </c>
      <c r="B66" s="14" t="s">
        <v>927</v>
      </c>
      <c r="C66" s="3" t="s">
        <v>629</v>
      </c>
      <c r="D66" s="10" t="s">
        <v>12</v>
      </c>
      <c r="E66" s="10">
        <v>30</v>
      </c>
    </row>
    <row r="67" spans="1:5" x14ac:dyDescent="0.25">
      <c r="A67" s="14" t="s">
        <v>799</v>
      </c>
      <c r="B67" s="14" t="s">
        <v>927</v>
      </c>
      <c r="C67" s="3" t="s">
        <v>641</v>
      </c>
      <c r="D67" s="10" t="s">
        <v>8</v>
      </c>
      <c r="E67" s="10">
        <v>60</v>
      </c>
    </row>
    <row r="68" spans="1:5" x14ac:dyDescent="0.25">
      <c r="A68" s="14" t="s">
        <v>799</v>
      </c>
      <c r="B68" s="14" t="s">
        <v>927</v>
      </c>
      <c r="C68" s="3" t="s">
        <v>640</v>
      </c>
      <c r="D68" s="10" t="s">
        <v>91</v>
      </c>
      <c r="E68" s="10">
        <v>30</v>
      </c>
    </row>
    <row r="69" spans="1:5" x14ac:dyDescent="0.25">
      <c r="A69" s="14" t="s">
        <v>799</v>
      </c>
      <c r="B69" s="14" t="s">
        <v>927</v>
      </c>
      <c r="C69" s="3" t="s">
        <v>638</v>
      </c>
      <c r="D69" s="10" t="s">
        <v>9</v>
      </c>
      <c r="E69" s="10">
        <v>90</v>
      </c>
    </row>
    <row r="70" spans="1:5" x14ac:dyDescent="0.25">
      <c r="A70" s="14" t="s">
        <v>799</v>
      </c>
      <c r="B70" s="14" t="s">
        <v>927</v>
      </c>
      <c r="C70" s="3" t="s">
        <v>636</v>
      </c>
      <c r="D70" s="10" t="s">
        <v>92</v>
      </c>
      <c r="E70" s="10">
        <v>30</v>
      </c>
    </row>
    <row r="71" spans="1:5" x14ac:dyDescent="0.25">
      <c r="A71" s="14" t="s">
        <v>799</v>
      </c>
      <c r="B71" s="14" t="s">
        <v>927</v>
      </c>
      <c r="C71" s="3" t="s">
        <v>632</v>
      </c>
      <c r="D71" s="10" t="s">
        <v>10</v>
      </c>
      <c r="E71" s="10">
        <v>60</v>
      </c>
    </row>
    <row r="72" spans="1:5" x14ac:dyDescent="0.25">
      <c r="A72" s="14" t="s">
        <v>799</v>
      </c>
      <c r="B72" s="14" t="s">
        <v>927</v>
      </c>
      <c r="C72" s="3" t="s">
        <v>630</v>
      </c>
      <c r="D72" s="10" t="s">
        <v>11</v>
      </c>
      <c r="E72" s="10">
        <v>60</v>
      </c>
    </row>
    <row r="73" spans="1:5" x14ac:dyDescent="0.25">
      <c r="A73" s="14" t="s">
        <v>799</v>
      </c>
      <c r="B73" s="14" t="s">
        <v>927</v>
      </c>
      <c r="C73" s="3" t="s">
        <v>627</v>
      </c>
      <c r="D73" s="10" t="s">
        <v>93</v>
      </c>
      <c r="E73" s="10">
        <v>30</v>
      </c>
    </row>
    <row r="74" spans="1:5" ht="31.5" x14ac:dyDescent="0.25">
      <c r="A74" s="14" t="s">
        <v>799</v>
      </c>
      <c r="B74" s="14" t="s">
        <v>927</v>
      </c>
      <c r="C74" s="3" t="s">
        <v>626</v>
      </c>
      <c r="D74" s="10" t="s">
        <v>94</v>
      </c>
      <c r="E74" s="10">
        <v>90</v>
      </c>
    </row>
    <row r="75" spans="1:5" x14ac:dyDescent="0.25">
      <c r="A75" s="14" t="s">
        <v>799</v>
      </c>
      <c r="B75" s="14" t="s">
        <v>478</v>
      </c>
      <c r="C75" s="3" t="s">
        <v>378</v>
      </c>
      <c r="D75" s="10" t="s">
        <v>1236</v>
      </c>
      <c r="E75" s="10">
        <v>50</v>
      </c>
    </row>
    <row r="76" spans="1:5" ht="31.5" x14ac:dyDescent="0.25">
      <c r="A76" s="14" t="s">
        <v>799</v>
      </c>
      <c r="B76" s="14" t="s">
        <v>478</v>
      </c>
      <c r="C76" s="3" t="s">
        <v>379</v>
      </c>
      <c r="D76" s="10" t="s">
        <v>1237</v>
      </c>
      <c r="E76" s="10">
        <v>75</v>
      </c>
    </row>
    <row r="77" spans="1:5" ht="31.5" x14ac:dyDescent="0.25">
      <c r="A77" s="14" t="s">
        <v>799</v>
      </c>
      <c r="B77" s="14" t="s">
        <v>478</v>
      </c>
      <c r="C77" s="3" t="s">
        <v>380</v>
      </c>
      <c r="D77" s="10" t="s">
        <v>1238</v>
      </c>
      <c r="E77" s="10">
        <v>50</v>
      </c>
    </row>
    <row r="78" spans="1:5" ht="31.5" x14ac:dyDescent="0.25">
      <c r="A78" s="14" t="s">
        <v>799</v>
      </c>
      <c r="B78" s="14" t="s">
        <v>478</v>
      </c>
      <c r="C78" s="3" t="s">
        <v>381</v>
      </c>
      <c r="D78" s="10" t="s">
        <v>1239</v>
      </c>
      <c r="E78" s="10">
        <v>50</v>
      </c>
    </row>
    <row r="79" spans="1:5" x14ac:dyDescent="0.25">
      <c r="A79" s="14" t="s">
        <v>799</v>
      </c>
      <c r="B79" s="14" t="s">
        <v>478</v>
      </c>
      <c r="C79" s="3" t="s">
        <v>382</v>
      </c>
      <c r="D79" s="10" t="s">
        <v>1240</v>
      </c>
      <c r="E79" s="10">
        <v>75</v>
      </c>
    </row>
    <row r="80" spans="1:5" x14ac:dyDescent="0.25">
      <c r="A80" s="14" t="s">
        <v>799</v>
      </c>
      <c r="B80" s="14" t="s">
        <v>478</v>
      </c>
      <c r="C80" s="3" t="s">
        <v>383</v>
      </c>
      <c r="D80" s="10" t="s">
        <v>1241</v>
      </c>
      <c r="E80" s="10">
        <v>75</v>
      </c>
    </row>
    <row r="81" spans="1:5" x14ac:dyDescent="0.25">
      <c r="A81" s="14" t="s">
        <v>799</v>
      </c>
      <c r="B81" s="14" t="s">
        <v>478</v>
      </c>
      <c r="C81" s="3" t="s">
        <v>384</v>
      </c>
      <c r="D81" s="10" t="s">
        <v>1242</v>
      </c>
      <c r="E81" s="10">
        <v>75</v>
      </c>
    </row>
    <row r="82" spans="1:5" x14ac:dyDescent="0.25">
      <c r="A82" s="14" t="s">
        <v>937</v>
      </c>
      <c r="B82" s="14" t="s">
        <v>943</v>
      </c>
      <c r="C82" s="3" t="s">
        <v>942</v>
      </c>
      <c r="D82" s="10" t="s">
        <v>933</v>
      </c>
      <c r="E82" s="10">
        <v>20</v>
      </c>
    </row>
    <row r="83" spans="1:5" x14ac:dyDescent="0.25">
      <c r="A83" s="14" t="s">
        <v>937</v>
      </c>
      <c r="B83" s="14" t="s">
        <v>943</v>
      </c>
      <c r="C83" s="3" t="s">
        <v>945</v>
      </c>
      <c r="D83" s="10" t="s">
        <v>936</v>
      </c>
      <c r="E83" s="10">
        <v>30</v>
      </c>
    </row>
    <row r="84" spans="1:5" x14ac:dyDescent="0.25">
      <c r="A84" s="14" t="s">
        <v>937</v>
      </c>
      <c r="B84" s="14" t="s">
        <v>943</v>
      </c>
      <c r="C84" s="3" t="s">
        <v>944</v>
      </c>
      <c r="D84" s="10" t="s">
        <v>935</v>
      </c>
      <c r="E84" s="10">
        <v>30</v>
      </c>
    </row>
    <row r="85" spans="1:5" x14ac:dyDescent="0.25">
      <c r="A85" s="14" t="s">
        <v>937</v>
      </c>
      <c r="B85" s="14" t="s">
        <v>943</v>
      </c>
      <c r="C85" s="3" t="s">
        <v>950</v>
      </c>
      <c r="D85" s="10" t="s">
        <v>934</v>
      </c>
      <c r="E85" s="10">
        <v>20</v>
      </c>
    </row>
    <row r="86" spans="1:5" x14ac:dyDescent="0.25">
      <c r="A86" s="3" t="s">
        <v>937</v>
      </c>
      <c r="B86" s="14" t="s">
        <v>1507</v>
      </c>
      <c r="C86" s="3" t="s">
        <v>1493</v>
      </c>
      <c r="D86" s="10" t="s">
        <v>57</v>
      </c>
      <c r="E86" s="10">
        <v>20</v>
      </c>
    </row>
    <row r="87" spans="1:5" x14ac:dyDescent="0.25">
      <c r="A87" s="14" t="s">
        <v>800</v>
      </c>
      <c r="C87" s="3" t="s">
        <v>764</v>
      </c>
      <c r="D87" s="10" t="s">
        <v>179</v>
      </c>
      <c r="E87" s="10">
        <v>140</v>
      </c>
    </row>
    <row r="88" spans="1:5" x14ac:dyDescent="0.25">
      <c r="A88" s="14" t="s">
        <v>800</v>
      </c>
      <c r="C88" s="3" t="s">
        <v>761</v>
      </c>
      <c r="D88" s="10" t="s">
        <v>180</v>
      </c>
      <c r="E88" s="10">
        <v>160</v>
      </c>
    </row>
    <row r="89" spans="1:5" x14ac:dyDescent="0.25">
      <c r="A89" s="14" t="s">
        <v>800</v>
      </c>
      <c r="C89" s="3" t="s">
        <v>757</v>
      </c>
      <c r="D89" s="10" t="s">
        <v>181</v>
      </c>
      <c r="E89" s="10">
        <v>140</v>
      </c>
    </row>
    <row r="90" spans="1:5" x14ac:dyDescent="0.25">
      <c r="A90" s="14" t="s">
        <v>800</v>
      </c>
      <c r="C90" s="3" t="s">
        <v>754</v>
      </c>
      <c r="D90" s="10" t="s">
        <v>182</v>
      </c>
      <c r="E90" s="10">
        <v>120</v>
      </c>
    </row>
    <row r="91" spans="1:5" x14ac:dyDescent="0.25">
      <c r="A91" s="14" t="s">
        <v>800</v>
      </c>
      <c r="C91" s="3" t="s">
        <v>763</v>
      </c>
      <c r="D91" s="10" t="s">
        <v>183</v>
      </c>
      <c r="E91" s="10">
        <v>50</v>
      </c>
    </row>
    <row r="92" spans="1:5" x14ac:dyDescent="0.25">
      <c r="A92" s="14" t="s">
        <v>800</v>
      </c>
      <c r="C92" s="3" t="s">
        <v>762</v>
      </c>
      <c r="D92" s="10" t="s">
        <v>184</v>
      </c>
      <c r="E92" s="10">
        <v>90</v>
      </c>
    </row>
    <row r="93" spans="1:5" x14ac:dyDescent="0.25">
      <c r="A93" s="14" t="s">
        <v>800</v>
      </c>
      <c r="C93" s="3" t="s">
        <v>760</v>
      </c>
      <c r="D93" s="10" t="s">
        <v>185</v>
      </c>
      <c r="E93" s="10">
        <v>40</v>
      </c>
    </row>
    <row r="94" spans="1:5" x14ac:dyDescent="0.25">
      <c r="A94" s="14" t="s">
        <v>800</v>
      </c>
      <c r="C94" s="3" t="s">
        <v>759</v>
      </c>
      <c r="D94" s="10" t="s">
        <v>186</v>
      </c>
      <c r="E94" s="10">
        <v>70</v>
      </c>
    </row>
    <row r="95" spans="1:5" x14ac:dyDescent="0.25">
      <c r="A95" s="14" t="s">
        <v>800</v>
      </c>
      <c r="C95" s="3" t="s">
        <v>758</v>
      </c>
      <c r="D95" s="10" t="s">
        <v>187</v>
      </c>
      <c r="E95" s="10">
        <v>50</v>
      </c>
    </row>
    <row r="96" spans="1:5" ht="15.75" customHeight="1" x14ac:dyDescent="0.25">
      <c r="A96" s="14" t="s">
        <v>800</v>
      </c>
      <c r="C96" s="3" t="s">
        <v>756</v>
      </c>
      <c r="D96" s="10" t="s">
        <v>188</v>
      </c>
      <c r="E96" s="10">
        <v>90</v>
      </c>
    </row>
    <row r="97" spans="1:6" s="11" customFormat="1" x14ac:dyDescent="0.25">
      <c r="A97" s="14" t="s">
        <v>800</v>
      </c>
      <c r="B97" s="14"/>
      <c r="C97" s="3" t="s">
        <v>755</v>
      </c>
      <c r="D97" s="10" t="s">
        <v>189</v>
      </c>
      <c r="E97" s="10">
        <v>50</v>
      </c>
      <c r="F97" s="3"/>
    </row>
    <row r="98" spans="1:6" s="11" customFormat="1" x14ac:dyDescent="0.25">
      <c r="A98" s="14" t="s">
        <v>800</v>
      </c>
      <c r="B98" s="14"/>
      <c r="C98" s="3" t="s">
        <v>753</v>
      </c>
      <c r="D98" s="10" t="s">
        <v>190</v>
      </c>
      <c r="E98" s="10">
        <v>60</v>
      </c>
      <c r="F98" s="3"/>
    </row>
    <row r="99" spans="1:6" x14ac:dyDescent="0.25">
      <c r="A99" s="14" t="s">
        <v>800</v>
      </c>
      <c r="C99" s="3" t="s">
        <v>752</v>
      </c>
      <c r="D99" s="10" t="s">
        <v>191</v>
      </c>
      <c r="E99" s="10">
        <v>30</v>
      </c>
    </row>
    <row r="100" spans="1:6" x14ac:dyDescent="0.25">
      <c r="A100" s="14" t="s">
        <v>800</v>
      </c>
      <c r="C100" s="3" t="s">
        <v>751</v>
      </c>
      <c r="D100" s="10" t="s">
        <v>192</v>
      </c>
      <c r="E100" s="10">
        <v>30</v>
      </c>
    </row>
    <row r="101" spans="1:6" x14ac:dyDescent="0.25">
      <c r="A101" s="14" t="s">
        <v>800</v>
      </c>
      <c r="C101" s="3" t="s">
        <v>1199</v>
      </c>
      <c r="D101" s="10" t="s">
        <v>387</v>
      </c>
      <c r="E101" s="10">
        <v>60</v>
      </c>
    </row>
    <row r="102" spans="1:6" x14ac:dyDescent="0.25">
      <c r="A102" s="14" t="s">
        <v>801</v>
      </c>
      <c r="B102" s="14" t="s">
        <v>928</v>
      </c>
      <c r="C102" s="3" t="s">
        <v>1200</v>
      </c>
      <c r="D102" s="10" t="s">
        <v>1243</v>
      </c>
      <c r="E102" s="10">
        <v>90</v>
      </c>
    </row>
    <row r="103" spans="1:6" x14ac:dyDescent="0.25">
      <c r="A103" s="14" t="s">
        <v>801</v>
      </c>
      <c r="B103" s="14" t="s">
        <v>928</v>
      </c>
      <c r="C103" s="3" t="s">
        <v>1203</v>
      </c>
      <c r="D103" s="10" t="s">
        <v>389</v>
      </c>
      <c r="E103" s="10">
        <v>50</v>
      </c>
    </row>
    <row r="104" spans="1:6" x14ac:dyDescent="0.25">
      <c r="A104" s="14" t="s">
        <v>801</v>
      </c>
      <c r="B104" s="14" t="s">
        <v>928</v>
      </c>
      <c r="C104" s="3" t="s">
        <v>264</v>
      </c>
      <c r="D104" s="10" t="s">
        <v>134</v>
      </c>
      <c r="E104" s="10">
        <v>60</v>
      </c>
    </row>
    <row r="105" spans="1:6" x14ac:dyDescent="0.25">
      <c r="A105" s="14" t="s">
        <v>801</v>
      </c>
      <c r="B105" s="14" t="s">
        <v>928</v>
      </c>
      <c r="C105" s="3" t="s">
        <v>265</v>
      </c>
      <c r="D105" s="10" t="s">
        <v>1244</v>
      </c>
      <c r="E105" s="10">
        <v>50</v>
      </c>
    </row>
    <row r="106" spans="1:6" x14ac:dyDescent="0.25">
      <c r="A106" s="14" t="s">
        <v>801</v>
      </c>
      <c r="B106" s="14" t="s">
        <v>742</v>
      </c>
      <c r="C106" s="3" t="s">
        <v>1614</v>
      </c>
      <c r="D106" s="10" t="s">
        <v>1674</v>
      </c>
      <c r="E106" s="10">
        <v>60</v>
      </c>
    </row>
    <row r="107" spans="1:6" x14ac:dyDescent="0.25">
      <c r="A107" s="14" t="s">
        <v>801</v>
      </c>
      <c r="B107" s="14" t="s">
        <v>742</v>
      </c>
      <c r="C107" s="3" t="s">
        <v>1615</v>
      </c>
      <c r="D107" s="10" t="s">
        <v>1675</v>
      </c>
      <c r="E107" s="10">
        <v>60</v>
      </c>
    </row>
    <row r="108" spans="1:6" x14ac:dyDescent="0.25">
      <c r="A108" s="14" t="s">
        <v>801</v>
      </c>
      <c r="B108" s="14" t="s">
        <v>742</v>
      </c>
      <c r="C108" s="3" t="s">
        <v>1525</v>
      </c>
      <c r="D108" s="10" t="s">
        <v>1527</v>
      </c>
      <c r="E108" s="10">
        <v>60</v>
      </c>
    </row>
    <row r="109" spans="1:6" x14ac:dyDescent="0.25">
      <c r="A109" s="14" t="s">
        <v>801</v>
      </c>
      <c r="B109" s="14" t="s">
        <v>742</v>
      </c>
      <c r="C109" s="3" t="s">
        <v>1526</v>
      </c>
      <c r="D109" s="10" t="s">
        <v>1528</v>
      </c>
      <c r="E109" s="10">
        <v>40</v>
      </c>
    </row>
    <row r="110" spans="1:6" x14ac:dyDescent="0.25">
      <c r="A110" s="14" t="s">
        <v>801</v>
      </c>
      <c r="B110" s="14" t="s">
        <v>742</v>
      </c>
      <c r="C110" s="3" t="s">
        <v>740</v>
      </c>
      <c r="D110" s="10" t="s">
        <v>239</v>
      </c>
      <c r="E110" s="10">
        <v>160</v>
      </c>
    </row>
    <row r="111" spans="1:6" x14ac:dyDescent="0.25">
      <c r="A111" s="14" t="s">
        <v>801</v>
      </c>
      <c r="B111" s="14" t="s">
        <v>742</v>
      </c>
      <c r="C111" s="3" t="s">
        <v>736</v>
      </c>
      <c r="D111" s="10" t="s">
        <v>240</v>
      </c>
      <c r="E111" s="10">
        <v>140</v>
      </c>
    </row>
    <row r="112" spans="1:6" x14ac:dyDescent="0.25">
      <c r="A112" s="14" t="s">
        <v>801</v>
      </c>
      <c r="B112" s="14" t="s">
        <v>742</v>
      </c>
      <c r="C112" s="3" t="s">
        <v>732</v>
      </c>
      <c r="D112" s="10" t="s">
        <v>241</v>
      </c>
      <c r="E112" s="10">
        <v>120</v>
      </c>
    </row>
    <row r="113" spans="1:5" x14ac:dyDescent="0.25">
      <c r="A113" s="14" t="s">
        <v>801</v>
      </c>
      <c r="B113" s="14" t="s">
        <v>742</v>
      </c>
      <c r="C113" s="3" t="s">
        <v>728</v>
      </c>
      <c r="D113" s="10" t="s">
        <v>242</v>
      </c>
      <c r="E113" s="10">
        <v>90</v>
      </c>
    </row>
    <row r="114" spans="1:5" x14ac:dyDescent="0.25">
      <c r="A114" s="14" t="s">
        <v>801</v>
      </c>
      <c r="B114" s="14" t="s">
        <v>742</v>
      </c>
      <c r="C114" s="3" t="s">
        <v>727</v>
      </c>
      <c r="D114" s="10" t="s">
        <v>243</v>
      </c>
      <c r="E114" s="10">
        <v>70</v>
      </c>
    </row>
    <row r="115" spans="1:5" x14ac:dyDescent="0.25">
      <c r="A115" s="14" t="s">
        <v>801</v>
      </c>
      <c r="B115" s="14" t="s">
        <v>742</v>
      </c>
      <c r="C115" s="3" t="s">
        <v>726</v>
      </c>
      <c r="D115" s="10" t="s">
        <v>244</v>
      </c>
      <c r="E115" s="10">
        <v>70</v>
      </c>
    </row>
    <row r="116" spans="1:5" x14ac:dyDescent="0.25">
      <c r="A116" s="14" t="s">
        <v>801</v>
      </c>
      <c r="B116" s="14" t="s">
        <v>742</v>
      </c>
      <c r="C116" s="3" t="s">
        <v>725</v>
      </c>
      <c r="D116" s="10" t="s">
        <v>245</v>
      </c>
      <c r="E116" s="10">
        <v>80</v>
      </c>
    </row>
    <row r="117" spans="1:5" x14ac:dyDescent="0.25">
      <c r="A117" s="14" t="s">
        <v>801</v>
      </c>
      <c r="B117" s="14" t="s">
        <v>742</v>
      </c>
      <c r="C117" s="3" t="s">
        <v>747</v>
      </c>
      <c r="D117" s="10" t="s">
        <v>217</v>
      </c>
      <c r="E117" s="10">
        <v>40</v>
      </c>
    </row>
    <row r="118" spans="1:5" x14ac:dyDescent="0.25">
      <c r="A118" s="14" t="s">
        <v>801</v>
      </c>
      <c r="B118" s="14" t="s">
        <v>742</v>
      </c>
      <c r="C118" s="3" t="s">
        <v>745</v>
      </c>
      <c r="D118" s="10" t="s">
        <v>218</v>
      </c>
      <c r="E118" s="10">
        <v>90</v>
      </c>
    </row>
    <row r="119" spans="1:5" x14ac:dyDescent="0.25">
      <c r="A119" s="14" t="s">
        <v>801</v>
      </c>
      <c r="B119" s="14" t="s">
        <v>742</v>
      </c>
      <c r="C119" s="3" t="s">
        <v>743</v>
      </c>
      <c r="D119" s="10" t="s">
        <v>220</v>
      </c>
      <c r="E119" s="10">
        <v>50</v>
      </c>
    </row>
    <row r="120" spans="1:5" x14ac:dyDescent="0.25">
      <c r="A120" s="14" t="s">
        <v>801</v>
      </c>
      <c r="B120" s="3" t="s">
        <v>742</v>
      </c>
      <c r="C120" s="3" t="s">
        <v>269</v>
      </c>
      <c r="D120" s="10" t="s">
        <v>153</v>
      </c>
      <c r="E120" s="10">
        <v>50</v>
      </c>
    </row>
    <row r="121" spans="1:5" x14ac:dyDescent="0.25">
      <c r="A121" s="14" t="s">
        <v>801</v>
      </c>
      <c r="B121" s="3" t="s">
        <v>742</v>
      </c>
      <c r="C121" s="3" t="s">
        <v>266</v>
      </c>
      <c r="D121" s="10" t="s">
        <v>150</v>
      </c>
      <c r="E121" s="10">
        <v>55</v>
      </c>
    </row>
    <row r="122" spans="1:5" x14ac:dyDescent="0.25">
      <c r="A122" s="14" t="s">
        <v>801</v>
      </c>
      <c r="B122" s="3" t="s">
        <v>742</v>
      </c>
      <c r="C122" s="3" t="s">
        <v>267</v>
      </c>
      <c r="D122" s="10" t="s">
        <v>151</v>
      </c>
      <c r="E122" s="10">
        <v>40</v>
      </c>
    </row>
    <row r="123" spans="1:5" x14ac:dyDescent="0.25">
      <c r="A123" s="14" t="s">
        <v>801</v>
      </c>
      <c r="B123" s="14" t="s">
        <v>742</v>
      </c>
      <c r="C123" s="3" t="s">
        <v>739</v>
      </c>
      <c r="D123" s="10" t="s">
        <v>246</v>
      </c>
      <c r="E123" s="10">
        <v>60</v>
      </c>
    </row>
    <row r="124" spans="1:5" x14ac:dyDescent="0.25">
      <c r="A124" s="14" t="s">
        <v>801</v>
      </c>
      <c r="B124" s="14" t="s">
        <v>742</v>
      </c>
      <c r="C124" s="3" t="s">
        <v>738</v>
      </c>
      <c r="D124" s="10" t="s">
        <v>247</v>
      </c>
      <c r="E124" s="10">
        <v>70</v>
      </c>
    </row>
    <row r="125" spans="1:5" x14ac:dyDescent="0.25">
      <c r="A125" s="14" t="s">
        <v>801</v>
      </c>
      <c r="B125" s="14" t="s">
        <v>742</v>
      </c>
      <c r="C125" s="3" t="s">
        <v>735</v>
      </c>
      <c r="D125" s="10" t="s">
        <v>249</v>
      </c>
      <c r="E125" s="10">
        <v>40</v>
      </c>
    </row>
    <row r="126" spans="1:5" x14ac:dyDescent="0.25">
      <c r="A126" s="14" t="s">
        <v>801</v>
      </c>
      <c r="B126" s="14" t="s">
        <v>742</v>
      </c>
      <c r="C126" s="3" t="s">
        <v>734</v>
      </c>
      <c r="D126" s="10" t="s">
        <v>250</v>
      </c>
      <c r="E126" s="10">
        <v>60</v>
      </c>
    </row>
    <row r="127" spans="1:5" x14ac:dyDescent="0.25">
      <c r="A127" s="14" t="s">
        <v>801</v>
      </c>
      <c r="B127" s="14" t="s">
        <v>742</v>
      </c>
      <c r="C127" s="3" t="s">
        <v>733</v>
      </c>
      <c r="D127" s="10" t="s">
        <v>251</v>
      </c>
      <c r="E127" s="10">
        <v>40</v>
      </c>
    </row>
    <row r="128" spans="1:5" x14ac:dyDescent="0.25">
      <c r="A128" s="14" t="s">
        <v>801</v>
      </c>
      <c r="B128" s="14" t="s">
        <v>742</v>
      </c>
      <c r="C128" s="3" t="s">
        <v>731</v>
      </c>
      <c r="D128" s="10" t="s">
        <v>252</v>
      </c>
      <c r="E128" s="10">
        <v>60</v>
      </c>
    </row>
    <row r="129" spans="1:5" x14ac:dyDescent="0.25">
      <c r="A129" s="14" t="s">
        <v>801</v>
      </c>
      <c r="B129" s="14" t="s">
        <v>742</v>
      </c>
      <c r="C129" s="3" t="s">
        <v>730</v>
      </c>
      <c r="D129" s="10" t="s">
        <v>253</v>
      </c>
      <c r="E129" s="10">
        <v>60</v>
      </c>
    </row>
    <row r="130" spans="1:5" x14ac:dyDescent="0.25">
      <c r="A130" s="14" t="s">
        <v>801</v>
      </c>
      <c r="B130" s="14" t="s">
        <v>742</v>
      </c>
      <c r="C130" s="3" t="s">
        <v>991</v>
      </c>
      <c r="D130" s="10" t="s">
        <v>994</v>
      </c>
      <c r="E130" s="10">
        <v>40</v>
      </c>
    </row>
    <row r="131" spans="1:5" x14ac:dyDescent="0.25">
      <c r="A131" s="14" t="s">
        <v>801</v>
      </c>
      <c r="B131" s="3" t="s">
        <v>750</v>
      </c>
      <c r="C131" s="3" t="s">
        <v>1204</v>
      </c>
      <c r="D131" s="10" t="s">
        <v>1245</v>
      </c>
      <c r="E131" s="10">
        <v>190</v>
      </c>
    </row>
    <row r="132" spans="1:5" x14ac:dyDescent="0.25">
      <c r="A132" s="14" t="s">
        <v>801</v>
      </c>
      <c r="B132" s="3" t="s">
        <v>750</v>
      </c>
      <c r="C132" s="3" t="s">
        <v>1205</v>
      </c>
      <c r="D132" s="10" t="s">
        <v>1246</v>
      </c>
      <c r="E132" s="10">
        <v>190</v>
      </c>
    </row>
    <row r="133" spans="1:5" x14ac:dyDescent="0.25">
      <c r="A133" s="14" t="s">
        <v>801</v>
      </c>
      <c r="B133" s="3" t="s">
        <v>750</v>
      </c>
      <c r="C133" s="3" t="s">
        <v>749</v>
      </c>
      <c r="D133" s="10" t="s">
        <v>215</v>
      </c>
      <c r="E133" s="10">
        <v>50</v>
      </c>
    </row>
    <row r="134" spans="1:5" x14ac:dyDescent="0.25">
      <c r="A134" s="14" t="s">
        <v>801</v>
      </c>
      <c r="B134" s="3" t="s">
        <v>750</v>
      </c>
      <c r="C134" s="3" t="s">
        <v>748</v>
      </c>
      <c r="D134" s="10" t="s">
        <v>216</v>
      </c>
      <c r="E134" s="10">
        <v>80</v>
      </c>
    </row>
    <row r="135" spans="1:5" x14ac:dyDescent="0.25">
      <c r="A135" s="14" t="s">
        <v>801</v>
      </c>
      <c r="B135" s="3" t="s">
        <v>750</v>
      </c>
      <c r="C135" s="3" t="s">
        <v>744</v>
      </c>
      <c r="D135" s="10" t="s">
        <v>219</v>
      </c>
      <c r="E135" s="10">
        <v>50</v>
      </c>
    </row>
    <row r="136" spans="1:5" x14ac:dyDescent="0.25">
      <c r="A136" s="14" t="s">
        <v>801</v>
      </c>
      <c r="B136" s="3" t="s">
        <v>750</v>
      </c>
      <c r="C136" s="3" t="s">
        <v>1206</v>
      </c>
      <c r="D136" s="10" t="s">
        <v>1247</v>
      </c>
      <c r="E136" s="10">
        <v>80</v>
      </c>
    </row>
    <row r="137" spans="1:5" x14ac:dyDescent="0.25">
      <c r="A137" s="14" t="s">
        <v>801</v>
      </c>
      <c r="B137" s="3" t="s">
        <v>750</v>
      </c>
      <c r="C137" s="3" t="s">
        <v>1207</v>
      </c>
      <c r="D137" s="10" t="s">
        <v>492</v>
      </c>
      <c r="E137" s="10">
        <v>80</v>
      </c>
    </row>
    <row r="138" spans="1:5" x14ac:dyDescent="0.25">
      <c r="A138" s="14" t="s">
        <v>801</v>
      </c>
      <c r="B138" s="3" t="s">
        <v>750</v>
      </c>
      <c r="C138" s="3" t="s">
        <v>1208</v>
      </c>
      <c r="D138" s="10" t="s">
        <v>493</v>
      </c>
      <c r="E138" s="10">
        <v>30</v>
      </c>
    </row>
    <row r="139" spans="1:5" x14ac:dyDescent="0.25">
      <c r="A139" s="14" t="s">
        <v>801</v>
      </c>
      <c r="B139" s="3" t="s">
        <v>750</v>
      </c>
      <c r="C139" s="3" t="s">
        <v>1209</v>
      </c>
      <c r="D139" s="10" t="s">
        <v>494</v>
      </c>
      <c r="E139" s="10">
        <v>80</v>
      </c>
    </row>
    <row r="140" spans="1:5" x14ac:dyDescent="0.25">
      <c r="A140" s="14" t="s">
        <v>801</v>
      </c>
      <c r="B140" s="3" t="s">
        <v>750</v>
      </c>
      <c r="C140" s="3" t="s">
        <v>1210</v>
      </c>
      <c r="D140" s="10" t="s">
        <v>495</v>
      </c>
      <c r="E140" s="10">
        <v>80</v>
      </c>
    </row>
    <row r="141" spans="1:5" x14ac:dyDescent="0.25">
      <c r="A141" s="14" t="s">
        <v>801</v>
      </c>
      <c r="B141" s="14" t="s">
        <v>851</v>
      </c>
      <c r="C141" s="3" t="s">
        <v>1612</v>
      </c>
      <c r="D141" s="10" t="s">
        <v>1613</v>
      </c>
      <c r="E141" s="10">
        <v>60</v>
      </c>
    </row>
    <row r="142" spans="1:5" x14ac:dyDescent="0.25">
      <c r="A142" s="14" t="s">
        <v>801</v>
      </c>
      <c r="B142" s="14" t="s">
        <v>851</v>
      </c>
      <c r="C142" s="3" t="s">
        <v>1620</v>
      </c>
      <c r="D142" s="10" t="s">
        <v>1623</v>
      </c>
      <c r="E142" s="10">
        <v>30</v>
      </c>
    </row>
    <row r="143" spans="1:5" x14ac:dyDescent="0.25">
      <c r="A143" s="14" t="s">
        <v>801</v>
      </c>
      <c r="B143" s="14" t="s">
        <v>851</v>
      </c>
      <c r="C143" s="3" t="s">
        <v>1609</v>
      </c>
      <c r="D143" s="10" t="s">
        <v>1611</v>
      </c>
      <c r="E143" s="10">
        <v>150</v>
      </c>
    </row>
    <row r="144" spans="1:5" x14ac:dyDescent="0.25">
      <c r="A144" s="14" t="s">
        <v>801</v>
      </c>
      <c r="B144" s="14" t="s">
        <v>851</v>
      </c>
      <c r="C144" s="3" t="s">
        <v>1375</v>
      </c>
      <c r="D144" s="10" t="s">
        <v>1376</v>
      </c>
      <c r="E144" s="10">
        <v>10</v>
      </c>
    </row>
    <row r="145" spans="1:5" x14ac:dyDescent="0.25">
      <c r="A145" s="14" t="s">
        <v>801</v>
      </c>
      <c r="B145" s="3" t="s">
        <v>851</v>
      </c>
      <c r="C145" s="3" t="s">
        <v>1616</v>
      </c>
      <c r="D145" s="10" t="s">
        <v>1618</v>
      </c>
      <c r="E145" s="10">
        <v>60</v>
      </c>
    </row>
    <row r="146" spans="1:5" x14ac:dyDescent="0.25">
      <c r="A146" s="14" t="s">
        <v>801</v>
      </c>
      <c r="B146" s="3" t="s">
        <v>851</v>
      </c>
      <c r="C146" s="3" t="s">
        <v>1617</v>
      </c>
      <c r="D146" s="10" t="s">
        <v>1619</v>
      </c>
      <c r="E146" s="10">
        <v>60</v>
      </c>
    </row>
    <row r="147" spans="1:5" x14ac:dyDescent="0.25">
      <c r="A147" s="14" t="s">
        <v>801</v>
      </c>
      <c r="B147" s="14" t="s">
        <v>851</v>
      </c>
      <c r="C147" s="3" t="s">
        <v>1586</v>
      </c>
      <c r="D147" s="10" t="s">
        <v>1587</v>
      </c>
      <c r="E147" s="10">
        <v>150</v>
      </c>
    </row>
    <row r="148" spans="1:5" x14ac:dyDescent="0.25">
      <c r="A148" s="14" t="s">
        <v>801</v>
      </c>
      <c r="B148" s="14" t="s">
        <v>851</v>
      </c>
      <c r="C148" s="3" t="s">
        <v>1625</v>
      </c>
      <c r="D148" s="10" t="s">
        <v>1621</v>
      </c>
      <c r="E148" s="10">
        <v>60</v>
      </c>
    </row>
    <row r="149" spans="1:5" x14ac:dyDescent="0.25">
      <c r="A149" s="14" t="s">
        <v>801</v>
      </c>
      <c r="B149" s="14" t="s">
        <v>851</v>
      </c>
      <c r="C149" s="3" t="s">
        <v>1624</v>
      </c>
      <c r="D149" s="10" t="s">
        <v>1622</v>
      </c>
      <c r="E149" s="10">
        <v>60</v>
      </c>
    </row>
    <row r="150" spans="1:5" x14ac:dyDescent="0.25">
      <c r="A150" s="14" t="s">
        <v>801</v>
      </c>
      <c r="B150" s="3" t="s">
        <v>851</v>
      </c>
      <c r="C150" s="3" t="s">
        <v>268</v>
      </c>
      <c r="D150" s="10" t="s">
        <v>152</v>
      </c>
      <c r="E150" s="10">
        <v>60</v>
      </c>
    </row>
    <row r="151" spans="1:5" ht="31.5" x14ac:dyDescent="0.25">
      <c r="A151" s="14" t="s">
        <v>813</v>
      </c>
      <c r="C151" s="3" t="s">
        <v>480</v>
      </c>
      <c r="D151" s="10" t="s">
        <v>312</v>
      </c>
      <c r="E151" s="10">
        <v>10</v>
      </c>
    </row>
    <row r="152" spans="1:5" x14ac:dyDescent="0.25">
      <c r="A152" s="14" t="s">
        <v>813</v>
      </c>
      <c r="C152" s="3" t="s">
        <v>1219</v>
      </c>
      <c r="D152" s="10" t="s">
        <v>388</v>
      </c>
      <c r="E152" s="10">
        <v>45</v>
      </c>
    </row>
    <row r="153" spans="1:5" x14ac:dyDescent="0.25">
      <c r="A153" s="3" t="s">
        <v>804</v>
      </c>
      <c r="C153" s="3" t="s">
        <v>1220</v>
      </c>
      <c r="D153" s="10" t="s">
        <v>143</v>
      </c>
      <c r="E153" s="10">
        <v>60</v>
      </c>
    </row>
    <row r="154" spans="1:5" x14ac:dyDescent="0.25">
      <c r="A154" s="3" t="s">
        <v>804</v>
      </c>
      <c r="C154" s="3" t="s">
        <v>1287</v>
      </c>
      <c r="D154" s="10" t="s">
        <v>31</v>
      </c>
      <c r="E154" s="10">
        <v>10</v>
      </c>
    </row>
    <row r="155" spans="1:5" x14ac:dyDescent="0.25">
      <c r="A155" s="3" t="s">
        <v>804</v>
      </c>
      <c r="C155" s="3" t="s">
        <v>352</v>
      </c>
      <c r="D155" s="10" t="s">
        <v>351</v>
      </c>
      <c r="E155" s="10">
        <v>20</v>
      </c>
    </row>
    <row r="156" spans="1:5" x14ac:dyDescent="0.25">
      <c r="A156" s="3" t="s">
        <v>874</v>
      </c>
      <c r="B156" s="14" t="s">
        <v>805</v>
      </c>
      <c r="C156" s="3" t="s">
        <v>273</v>
      </c>
      <c r="D156" s="10" t="s">
        <v>144</v>
      </c>
      <c r="E156" s="10">
        <v>40</v>
      </c>
    </row>
    <row r="157" spans="1:5" x14ac:dyDescent="0.25">
      <c r="A157" s="3" t="s">
        <v>874</v>
      </c>
      <c r="B157" s="3" t="s">
        <v>806</v>
      </c>
      <c r="C157" s="3" t="s">
        <v>274</v>
      </c>
      <c r="D157" s="10" t="s">
        <v>145</v>
      </c>
      <c r="E157" s="10">
        <v>50</v>
      </c>
    </row>
    <row r="158" spans="1:5" x14ac:dyDescent="0.25">
      <c r="A158" s="3" t="s">
        <v>874</v>
      </c>
      <c r="B158" s="3" t="s">
        <v>806</v>
      </c>
      <c r="C158" s="3" t="s">
        <v>275</v>
      </c>
      <c r="D158" s="10" t="s">
        <v>146</v>
      </c>
      <c r="E158" s="10">
        <v>60</v>
      </c>
    </row>
    <row r="159" spans="1:5" x14ac:dyDescent="0.25">
      <c r="A159" s="3" t="s">
        <v>874</v>
      </c>
      <c r="B159" s="3" t="s">
        <v>806</v>
      </c>
      <c r="C159" s="3" t="s">
        <v>276</v>
      </c>
      <c r="D159" s="10" t="s">
        <v>147</v>
      </c>
      <c r="E159" s="10">
        <v>30</v>
      </c>
    </row>
    <row r="160" spans="1:5" x14ac:dyDescent="0.25">
      <c r="A160" s="3" t="s">
        <v>874</v>
      </c>
      <c r="B160" s="3" t="s">
        <v>806</v>
      </c>
      <c r="C160" s="3" t="s">
        <v>277</v>
      </c>
      <c r="D160" s="10" t="s">
        <v>313</v>
      </c>
      <c r="E160" s="10">
        <v>65</v>
      </c>
    </row>
    <row r="161" spans="1:5" x14ac:dyDescent="0.25">
      <c r="A161" s="3" t="s">
        <v>874</v>
      </c>
      <c r="B161" s="3" t="s">
        <v>806</v>
      </c>
      <c r="C161" s="3" t="s">
        <v>279</v>
      </c>
      <c r="D161" s="10" t="s">
        <v>1221</v>
      </c>
      <c r="E161" s="10">
        <v>45</v>
      </c>
    </row>
    <row r="162" spans="1:5" x14ac:dyDescent="0.25">
      <c r="A162" s="3" t="s">
        <v>874</v>
      </c>
      <c r="B162" s="3" t="s">
        <v>806</v>
      </c>
      <c r="C162" s="3" t="s">
        <v>278</v>
      </c>
      <c r="D162" s="10" t="s">
        <v>148</v>
      </c>
      <c r="E162" s="10">
        <v>60</v>
      </c>
    </row>
    <row r="163" spans="1:5" x14ac:dyDescent="0.25">
      <c r="A163" s="3" t="s">
        <v>874</v>
      </c>
      <c r="B163" s="3" t="s">
        <v>806</v>
      </c>
      <c r="C163" s="3" t="s">
        <v>280</v>
      </c>
      <c r="D163" s="10" t="s">
        <v>149</v>
      </c>
      <c r="E163" s="10">
        <v>60</v>
      </c>
    </row>
    <row r="164" spans="1:5" x14ac:dyDescent="0.25">
      <c r="A164" s="3" t="s">
        <v>874</v>
      </c>
      <c r="B164" s="14" t="s">
        <v>421</v>
      </c>
      <c r="C164" s="3" t="s">
        <v>1603</v>
      </c>
      <c r="D164" s="10" t="s">
        <v>1604</v>
      </c>
      <c r="E164" s="10">
        <v>40</v>
      </c>
    </row>
    <row r="165" spans="1:5" x14ac:dyDescent="0.25">
      <c r="A165" s="3" t="s">
        <v>874</v>
      </c>
      <c r="B165" s="14" t="s">
        <v>421</v>
      </c>
      <c r="C165" s="3" t="s">
        <v>1607</v>
      </c>
      <c r="D165" s="10" t="s">
        <v>1606</v>
      </c>
      <c r="E165" s="10">
        <v>50</v>
      </c>
    </row>
    <row r="166" spans="1:5" x14ac:dyDescent="0.25">
      <c r="A166" s="3" t="s">
        <v>874</v>
      </c>
      <c r="B166" s="14" t="s">
        <v>421</v>
      </c>
      <c r="C166" s="3" t="s">
        <v>1597</v>
      </c>
      <c r="D166" s="10" t="s">
        <v>1595</v>
      </c>
      <c r="E166" s="10">
        <v>25</v>
      </c>
    </row>
    <row r="167" spans="1:5" x14ac:dyDescent="0.25">
      <c r="A167" s="3" t="s">
        <v>874</v>
      </c>
      <c r="B167" s="14" t="s">
        <v>421</v>
      </c>
      <c r="C167" s="3" t="s">
        <v>1596</v>
      </c>
      <c r="D167" s="10" t="s">
        <v>1594</v>
      </c>
      <c r="E167" s="10">
        <v>25</v>
      </c>
    </row>
    <row r="168" spans="1:5" x14ac:dyDescent="0.25">
      <c r="A168" s="3" t="s">
        <v>874</v>
      </c>
      <c r="B168" s="14" t="s">
        <v>421</v>
      </c>
      <c r="C168" s="3" t="s">
        <v>1593</v>
      </c>
      <c r="D168" s="10" t="s">
        <v>1599</v>
      </c>
      <c r="E168" s="10">
        <v>25</v>
      </c>
    </row>
    <row r="169" spans="1:5" x14ac:dyDescent="0.25">
      <c r="A169" s="3" t="s">
        <v>874</v>
      </c>
      <c r="B169" s="14" t="s">
        <v>421</v>
      </c>
      <c r="C169" s="3" t="s">
        <v>1592</v>
      </c>
      <c r="D169" s="10" t="s">
        <v>1598</v>
      </c>
      <c r="E169" s="10">
        <v>25</v>
      </c>
    </row>
    <row r="170" spans="1:5" x14ac:dyDescent="0.25">
      <c r="A170" s="3" t="s">
        <v>874</v>
      </c>
      <c r="B170" s="14" t="s">
        <v>421</v>
      </c>
      <c r="C170" s="3" t="s">
        <v>1591</v>
      </c>
      <c r="D170" s="10" t="s">
        <v>1590</v>
      </c>
      <c r="E170" s="10">
        <v>20</v>
      </c>
    </row>
    <row r="171" spans="1:5" x14ac:dyDescent="0.25">
      <c r="A171" s="3" t="s">
        <v>874</v>
      </c>
      <c r="B171" s="14" t="s">
        <v>421</v>
      </c>
      <c r="C171" s="3" t="s">
        <v>613</v>
      </c>
      <c r="D171" s="10" t="s">
        <v>5</v>
      </c>
      <c r="E171" s="10">
        <v>190</v>
      </c>
    </row>
    <row r="172" spans="1:5" x14ac:dyDescent="0.25">
      <c r="A172" s="3" t="s">
        <v>874</v>
      </c>
      <c r="B172" s="14" t="s">
        <v>421</v>
      </c>
      <c r="C172" s="3" t="s">
        <v>487</v>
      </c>
      <c r="D172" s="10" t="s">
        <v>661</v>
      </c>
      <c r="E172" s="10">
        <v>120</v>
      </c>
    </row>
    <row r="173" spans="1:5" x14ac:dyDescent="0.25">
      <c r="A173" s="3" t="s">
        <v>874</v>
      </c>
      <c r="B173" s="14" t="s">
        <v>421</v>
      </c>
      <c r="C173" s="3" t="s">
        <v>486</v>
      </c>
      <c r="D173" s="10" t="s">
        <v>977</v>
      </c>
      <c r="E173" s="10">
        <v>90</v>
      </c>
    </row>
    <row r="174" spans="1:5" x14ac:dyDescent="0.25">
      <c r="A174" s="3" t="s">
        <v>874</v>
      </c>
      <c r="B174" s="14" t="s">
        <v>421</v>
      </c>
      <c r="C174" s="3" t="s">
        <v>773</v>
      </c>
      <c r="D174" s="10" t="s">
        <v>164</v>
      </c>
      <c r="E174" s="10">
        <v>150</v>
      </c>
    </row>
    <row r="175" spans="1:5" x14ac:dyDescent="0.25">
      <c r="A175" s="3" t="s">
        <v>874</v>
      </c>
      <c r="B175" s="14" t="s">
        <v>421</v>
      </c>
      <c r="C175" s="3" t="s">
        <v>20</v>
      </c>
      <c r="D175" s="10" t="s">
        <v>21</v>
      </c>
      <c r="E175" s="10">
        <v>50</v>
      </c>
    </row>
    <row r="176" spans="1:5" x14ac:dyDescent="0.25">
      <c r="A176" s="3" t="s">
        <v>874</v>
      </c>
      <c r="B176" s="14" t="s">
        <v>421</v>
      </c>
      <c r="C176" s="3" t="s">
        <v>22</v>
      </c>
      <c r="D176" s="10" t="s">
        <v>23</v>
      </c>
      <c r="E176" s="10">
        <v>15</v>
      </c>
    </row>
    <row r="177" spans="1:5" x14ac:dyDescent="0.25">
      <c r="A177" s="3" t="s">
        <v>874</v>
      </c>
      <c r="B177" s="14" t="s">
        <v>421</v>
      </c>
      <c r="C177" s="3" t="s">
        <v>24</v>
      </c>
      <c r="D177" s="10" t="s">
        <v>25</v>
      </c>
      <c r="E177" s="10">
        <v>35</v>
      </c>
    </row>
    <row r="178" spans="1:5" x14ac:dyDescent="0.25">
      <c r="A178" s="3" t="s">
        <v>874</v>
      </c>
      <c r="B178" s="14" t="s">
        <v>421</v>
      </c>
      <c r="C178" s="3" t="s">
        <v>26</v>
      </c>
      <c r="D178" s="10" t="s">
        <v>27</v>
      </c>
      <c r="E178" s="10">
        <v>30</v>
      </c>
    </row>
    <row r="179" spans="1:5" x14ac:dyDescent="0.25">
      <c r="A179" s="3" t="s">
        <v>874</v>
      </c>
      <c r="B179" s="14" t="s">
        <v>421</v>
      </c>
      <c r="C179" s="3" t="s">
        <v>28</v>
      </c>
      <c r="D179" s="10" t="s">
        <v>29</v>
      </c>
      <c r="E179" s="10">
        <v>60</v>
      </c>
    </row>
    <row r="180" spans="1:5" x14ac:dyDescent="0.25">
      <c r="A180" s="3" t="s">
        <v>874</v>
      </c>
      <c r="B180" s="14" t="s">
        <v>421</v>
      </c>
      <c r="C180" s="3" t="s">
        <v>432</v>
      </c>
      <c r="D180" s="10" t="s">
        <v>428</v>
      </c>
      <c r="E180" s="10">
        <v>60</v>
      </c>
    </row>
    <row r="181" spans="1:5" x14ac:dyDescent="0.25">
      <c r="A181" s="3" t="s">
        <v>874</v>
      </c>
      <c r="B181" s="14" t="s">
        <v>421</v>
      </c>
      <c r="C181" s="3" t="s">
        <v>431</v>
      </c>
      <c r="D181" s="10" t="s">
        <v>429</v>
      </c>
      <c r="E181" s="10">
        <v>50</v>
      </c>
    </row>
    <row r="182" spans="1:5" x14ac:dyDescent="0.25">
      <c r="A182" s="3" t="s">
        <v>874</v>
      </c>
      <c r="B182" s="14" t="s">
        <v>421</v>
      </c>
      <c r="C182" s="3" t="s">
        <v>433</v>
      </c>
      <c r="D182" s="10" t="s">
        <v>430</v>
      </c>
      <c r="E182" s="10">
        <v>60</v>
      </c>
    </row>
    <row r="183" spans="1:5" x14ac:dyDescent="0.25">
      <c r="A183" s="3" t="s">
        <v>874</v>
      </c>
      <c r="B183" s="14" t="s">
        <v>421</v>
      </c>
      <c r="C183" s="3" t="s">
        <v>1588</v>
      </c>
      <c r="D183" s="10" t="s">
        <v>1600</v>
      </c>
      <c r="E183" s="10">
        <v>25</v>
      </c>
    </row>
    <row r="184" spans="1:5" x14ac:dyDescent="0.25">
      <c r="A184" s="3" t="s">
        <v>874</v>
      </c>
      <c r="B184" s="14" t="s">
        <v>421</v>
      </c>
      <c r="C184" s="3" t="s">
        <v>1589</v>
      </c>
      <c r="D184" s="10" t="s">
        <v>1601</v>
      </c>
      <c r="E184" s="10">
        <v>25</v>
      </c>
    </row>
    <row r="185" spans="1:5" ht="31.5" x14ac:dyDescent="0.25">
      <c r="A185" s="3" t="s">
        <v>874</v>
      </c>
      <c r="B185" s="14" t="s">
        <v>421</v>
      </c>
      <c r="C185" s="3" t="s">
        <v>612</v>
      </c>
      <c r="D185" s="10" t="s">
        <v>973</v>
      </c>
      <c r="E185" s="10">
        <v>30</v>
      </c>
    </row>
    <row r="186" spans="1:5" x14ac:dyDescent="0.25">
      <c r="A186" s="3" t="s">
        <v>874</v>
      </c>
      <c r="B186" s="14" t="s">
        <v>421</v>
      </c>
      <c r="C186" s="3" t="s">
        <v>611</v>
      </c>
      <c r="D186" s="10" t="s">
        <v>6</v>
      </c>
      <c r="E186" s="10">
        <v>30</v>
      </c>
    </row>
    <row r="187" spans="1:5" x14ac:dyDescent="0.25">
      <c r="A187" s="3" t="s">
        <v>874</v>
      </c>
      <c r="B187" s="14" t="s">
        <v>421</v>
      </c>
      <c r="C187" s="3" t="s">
        <v>610</v>
      </c>
      <c r="D187" s="10" t="s">
        <v>89</v>
      </c>
      <c r="E187" s="10">
        <v>50</v>
      </c>
    </row>
    <row r="188" spans="1:5" x14ac:dyDescent="0.25">
      <c r="A188" s="3" t="s">
        <v>874</v>
      </c>
      <c r="B188" s="14" t="s">
        <v>421</v>
      </c>
      <c r="C188" s="3" t="s">
        <v>609</v>
      </c>
      <c r="D188" s="10" t="s">
        <v>90</v>
      </c>
      <c r="E188" s="10">
        <v>50</v>
      </c>
    </row>
    <row r="189" spans="1:5" x14ac:dyDescent="0.25">
      <c r="A189" s="3" t="s">
        <v>874</v>
      </c>
      <c r="B189" s="14" t="s">
        <v>421</v>
      </c>
      <c r="C189" s="3" t="s">
        <v>608</v>
      </c>
      <c r="D189" s="10" t="s">
        <v>974</v>
      </c>
      <c r="E189" s="10">
        <v>30</v>
      </c>
    </row>
    <row r="190" spans="1:5" x14ac:dyDescent="0.25">
      <c r="A190" s="3" t="s">
        <v>874</v>
      </c>
      <c r="B190" s="14" t="s">
        <v>421</v>
      </c>
      <c r="C190" s="3" t="s">
        <v>772</v>
      </c>
      <c r="D190" s="10" t="s">
        <v>660</v>
      </c>
      <c r="E190" s="10">
        <v>60</v>
      </c>
    </row>
    <row r="191" spans="1:5" x14ac:dyDescent="0.25">
      <c r="A191" s="3" t="s">
        <v>874</v>
      </c>
      <c r="B191" s="14" t="s">
        <v>421</v>
      </c>
      <c r="C191" s="3" t="s">
        <v>771</v>
      </c>
      <c r="D191" s="10" t="s">
        <v>165</v>
      </c>
      <c r="E191" s="10">
        <v>50</v>
      </c>
    </row>
    <row r="192" spans="1:5" x14ac:dyDescent="0.25">
      <c r="A192" s="3" t="s">
        <v>874</v>
      </c>
      <c r="B192" s="14" t="s">
        <v>421</v>
      </c>
      <c r="C192" s="3" t="s">
        <v>770</v>
      </c>
      <c r="D192" s="10" t="s">
        <v>166</v>
      </c>
      <c r="E192" s="10">
        <v>40</v>
      </c>
    </row>
    <row r="193" spans="1:5" x14ac:dyDescent="0.25">
      <c r="A193" s="3" t="s">
        <v>874</v>
      </c>
      <c r="B193" s="14" t="s">
        <v>421</v>
      </c>
      <c r="C193" s="3" t="s">
        <v>488</v>
      </c>
      <c r="D193" s="10" t="s">
        <v>1222</v>
      </c>
      <c r="E193" s="10">
        <v>60</v>
      </c>
    </row>
    <row r="194" spans="1:5" x14ac:dyDescent="0.25">
      <c r="A194" s="3" t="s">
        <v>874</v>
      </c>
      <c r="B194" s="14" t="s">
        <v>421</v>
      </c>
      <c r="C194" s="3" t="s">
        <v>489</v>
      </c>
      <c r="D194" s="10" t="s">
        <v>1223</v>
      </c>
      <c r="E194" s="10">
        <v>60</v>
      </c>
    </row>
    <row r="195" spans="1:5" x14ac:dyDescent="0.25">
      <c r="A195" s="3" t="s">
        <v>874</v>
      </c>
      <c r="B195" s="14" t="s">
        <v>421</v>
      </c>
      <c r="C195" s="3" t="s">
        <v>1570</v>
      </c>
      <c r="D195" s="10" t="s">
        <v>1605</v>
      </c>
      <c r="E195" s="10">
        <v>50</v>
      </c>
    </row>
    <row r="196" spans="1:5" x14ac:dyDescent="0.25">
      <c r="A196" s="3" t="s">
        <v>874</v>
      </c>
      <c r="B196" s="14" t="s">
        <v>421</v>
      </c>
      <c r="C196" s="3" t="s">
        <v>1574</v>
      </c>
      <c r="D196" s="10" t="s">
        <v>1608</v>
      </c>
      <c r="E196" s="10">
        <v>60</v>
      </c>
    </row>
    <row r="197" spans="1:5" x14ac:dyDescent="0.25">
      <c r="A197" s="3" t="s">
        <v>874</v>
      </c>
      <c r="B197" s="14" t="s">
        <v>978</v>
      </c>
      <c r="C197" s="3" t="s">
        <v>1126</v>
      </c>
      <c r="D197" s="10" t="s">
        <v>501</v>
      </c>
      <c r="E197" s="10">
        <v>210</v>
      </c>
    </row>
    <row r="198" spans="1:5" x14ac:dyDescent="0.25">
      <c r="A198" s="3" t="s">
        <v>874</v>
      </c>
      <c r="B198" s="14" t="s">
        <v>978</v>
      </c>
      <c r="C198" s="3" t="s">
        <v>1132</v>
      </c>
      <c r="D198" s="10" t="s">
        <v>502</v>
      </c>
      <c r="E198" s="10">
        <v>180</v>
      </c>
    </row>
    <row r="199" spans="1:5" x14ac:dyDescent="0.25">
      <c r="A199" s="3" t="s">
        <v>874</v>
      </c>
      <c r="B199" s="14" t="s">
        <v>978</v>
      </c>
      <c r="C199" s="3" t="s">
        <v>1134</v>
      </c>
      <c r="D199" s="10" t="s">
        <v>503</v>
      </c>
      <c r="E199" s="10">
        <v>90</v>
      </c>
    </row>
    <row r="200" spans="1:5" x14ac:dyDescent="0.25">
      <c r="A200" s="3" t="s">
        <v>874</v>
      </c>
      <c r="B200" s="14" t="s">
        <v>978</v>
      </c>
      <c r="C200" s="3" t="s">
        <v>1127</v>
      </c>
      <c r="D200" s="10" t="s">
        <v>504</v>
      </c>
      <c r="E200" s="10">
        <v>80</v>
      </c>
    </row>
    <row r="201" spans="1:5" x14ac:dyDescent="0.25">
      <c r="A201" s="3" t="s">
        <v>874</v>
      </c>
      <c r="B201" s="14" t="s">
        <v>978</v>
      </c>
      <c r="C201" s="3" t="s">
        <v>1128</v>
      </c>
      <c r="D201" s="10" t="s">
        <v>505</v>
      </c>
      <c r="E201" s="10">
        <v>70</v>
      </c>
    </row>
    <row r="202" spans="1:5" x14ac:dyDescent="0.25">
      <c r="A202" s="3" t="s">
        <v>874</v>
      </c>
      <c r="B202" s="14" t="s">
        <v>978</v>
      </c>
      <c r="C202" s="3" t="s">
        <v>1129</v>
      </c>
      <c r="D202" s="10" t="s">
        <v>506</v>
      </c>
      <c r="E202" s="10">
        <v>60</v>
      </c>
    </row>
    <row r="203" spans="1:5" x14ac:dyDescent="0.25">
      <c r="A203" s="3" t="s">
        <v>874</v>
      </c>
      <c r="B203" s="14" t="s">
        <v>978</v>
      </c>
      <c r="C203" s="3" t="s">
        <v>1130</v>
      </c>
      <c r="D203" s="10" t="s">
        <v>1133</v>
      </c>
      <c r="E203" s="10">
        <v>90</v>
      </c>
    </row>
    <row r="204" spans="1:5" x14ac:dyDescent="0.25">
      <c r="A204" s="3" t="s">
        <v>874</v>
      </c>
      <c r="B204" s="14" t="s">
        <v>978</v>
      </c>
      <c r="C204" s="3" t="s">
        <v>1131</v>
      </c>
      <c r="D204" s="10" t="s">
        <v>507</v>
      </c>
      <c r="E204" s="10">
        <v>90</v>
      </c>
    </row>
    <row r="205" spans="1:5" x14ac:dyDescent="0.25">
      <c r="A205" s="3" t="s">
        <v>874</v>
      </c>
      <c r="B205" s="14" t="s">
        <v>877</v>
      </c>
      <c r="C205" s="3" t="s">
        <v>1602</v>
      </c>
      <c r="D205" s="10" t="s">
        <v>1491</v>
      </c>
      <c r="E205" s="10">
        <v>20</v>
      </c>
    </row>
    <row r="206" spans="1:5" x14ac:dyDescent="0.25">
      <c r="A206" s="14" t="s">
        <v>874</v>
      </c>
      <c r="B206" s="14" t="s">
        <v>877</v>
      </c>
      <c r="C206" s="3" t="s">
        <v>1492</v>
      </c>
      <c r="D206" s="10" t="s">
        <v>1491</v>
      </c>
      <c r="E206" s="10">
        <v>15</v>
      </c>
    </row>
    <row r="207" spans="1:5" x14ac:dyDescent="0.25">
      <c r="A207" s="14" t="s">
        <v>874</v>
      </c>
      <c r="B207" s="14" t="s">
        <v>877</v>
      </c>
      <c r="C207" s="3" t="s">
        <v>1529</v>
      </c>
      <c r="D207" s="10" t="s">
        <v>1530</v>
      </c>
      <c r="E207" s="10">
        <v>25</v>
      </c>
    </row>
    <row r="208" spans="1:5" ht="31.5" x14ac:dyDescent="0.25">
      <c r="A208" s="14" t="s">
        <v>808</v>
      </c>
      <c r="B208" s="3" t="s">
        <v>723</v>
      </c>
      <c r="C208" s="3" t="s">
        <v>595</v>
      </c>
      <c r="D208" s="10" t="s">
        <v>101</v>
      </c>
      <c r="E208" s="10">
        <v>100</v>
      </c>
    </row>
    <row r="209" spans="1:5" x14ac:dyDescent="0.25">
      <c r="A209" s="14" t="s">
        <v>808</v>
      </c>
      <c r="B209" s="3" t="s">
        <v>723</v>
      </c>
      <c r="C209" s="3" t="s">
        <v>591</v>
      </c>
      <c r="D209" s="10" t="s">
        <v>38</v>
      </c>
      <c r="E209" s="10">
        <v>160</v>
      </c>
    </row>
    <row r="210" spans="1:5" x14ac:dyDescent="0.25">
      <c r="A210" s="14" t="s">
        <v>808</v>
      </c>
      <c r="B210" s="3" t="s">
        <v>723</v>
      </c>
      <c r="C210" s="3" t="s">
        <v>588</v>
      </c>
      <c r="D210" s="10" t="s">
        <v>39</v>
      </c>
      <c r="E210" s="10">
        <v>100</v>
      </c>
    </row>
    <row r="211" spans="1:5" x14ac:dyDescent="0.25">
      <c r="A211" s="14" t="s">
        <v>808</v>
      </c>
      <c r="B211" s="3" t="s">
        <v>723</v>
      </c>
      <c r="C211" s="3" t="s">
        <v>596</v>
      </c>
      <c r="D211" s="10" t="s">
        <v>100</v>
      </c>
      <c r="E211" s="10">
        <v>40</v>
      </c>
    </row>
    <row r="212" spans="1:5" ht="31.5" x14ac:dyDescent="0.25">
      <c r="A212" s="14" t="s">
        <v>808</v>
      </c>
      <c r="B212" s="3" t="s">
        <v>723</v>
      </c>
      <c r="C212" s="3" t="s">
        <v>607</v>
      </c>
      <c r="D212" s="10" t="s">
        <v>606</v>
      </c>
      <c r="E212" s="10">
        <v>100</v>
      </c>
    </row>
    <row r="213" spans="1:5" x14ac:dyDescent="0.25">
      <c r="A213" s="14" t="s">
        <v>808</v>
      </c>
      <c r="B213" s="3" t="s">
        <v>723</v>
      </c>
      <c r="C213" s="3" t="s">
        <v>603</v>
      </c>
      <c r="D213" s="10" t="s">
        <v>35</v>
      </c>
      <c r="E213" s="10">
        <v>140</v>
      </c>
    </row>
    <row r="214" spans="1:5" x14ac:dyDescent="0.25">
      <c r="A214" s="14" t="s">
        <v>808</v>
      </c>
      <c r="B214" s="3" t="s">
        <v>723</v>
      </c>
      <c r="C214" s="3" t="s">
        <v>598</v>
      </c>
      <c r="D214" s="10" t="s">
        <v>122</v>
      </c>
      <c r="E214" s="10">
        <v>60</v>
      </c>
    </row>
    <row r="215" spans="1:5" x14ac:dyDescent="0.25">
      <c r="A215" s="14" t="s">
        <v>808</v>
      </c>
      <c r="B215" s="3" t="s">
        <v>723</v>
      </c>
      <c r="C215" s="3" t="s">
        <v>70</v>
      </c>
      <c r="D215" s="10" t="s">
        <v>62</v>
      </c>
      <c r="E215" s="10">
        <v>30</v>
      </c>
    </row>
    <row r="216" spans="1:5" x14ac:dyDescent="0.25">
      <c r="A216" s="3" t="s">
        <v>808</v>
      </c>
      <c r="B216" s="3" t="s">
        <v>723</v>
      </c>
      <c r="C216" s="3" t="s">
        <v>947</v>
      </c>
      <c r="D216" s="10" t="s">
        <v>931</v>
      </c>
      <c r="E216" s="10">
        <v>20</v>
      </c>
    </row>
    <row r="217" spans="1:5" ht="31.5" x14ac:dyDescent="0.25">
      <c r="A217" s="14" t="s">
        <v>808</v>
      </c>
      <c r="B217" s="3" t="s">
        <v>723</v>
      </c>
      <c r="C217" s="3" t="s">
        <v>481</v>
      </c>
      <c r="D217" s="10" t="s">
        <v>343</v>
      </c>
      <c r="E217" s="10">
        <v>150</v>
      </c>
    </row>
    <row r="218" spans="1:5" x14ac:dyDescent="0.25">
      <c r="A218" s="14" t="s">
        <v>808</v>
      </c>
      <c r="B218" s="3" t="s">
        <v>723</v>
      </c>
      <c r="C218" s="3" t="s">
        <v>32</v>
      </c>
      <c r="D218" s="10" t="s">
        <v>1248</v>
      </c>
      <c r="E218" s="10">
        <v>25</v>
      </c>
    </row>
    <row r="219" spans="1:5" x14ac:dyDescent="0.25">
      <c r="A219" s="14" t="s">
        <v>808</v>
      </c>
      <c r="B219" s="3" t="s">
        <v>723</v>
      </c>
      <c r="C219" s="3" t="s">
        <v>69</v>
      </c>
      <c r="D219" s="10" t="s">
        <v>61</v>
      </c>
      <c r="E219" s="10">
        <v>30</v>
      </c>
    </row>
    <row r="220" spans="1:5" x14ac:dyDescent="0.25">
      <c r="A220" s="14" t="s">
        <v>808</v>
      </c>
      <c r="B220" s="3" t="s">
        <v>723</v>
      </c>
      <c r="C220" s="3" t="s">
        <v>73</v>
      </c>
      <c r="D220" s="10" t="s">
        <v>65</v>
      </c>
      <c r="E220" s="10">
        <v>30</v>
      </c>
    </row>
    <row r="221" spans="1:5" x14ac:dyDescent="0.25">
      <c r="A221" s="14" t="s">
        <v>808</v>
      </c>
      <c r="B221" s="3" t="s">
        <v>723</v>
      </c>
      <c r="C221" s="3" t="s">
        <v>115</v>
      </c>
      <c r="D221" s="10" t="s">
        <v>1172</v>
      </c>
      <c r="E221" s="10">
        <v>320</v>
      </c>
    </row>
    <row r="222" spans="1:5" x14ac:dyDescent="0.25">
      <c r="A222" s="14" t="s">
        <v>808</v>
      </c>
      <c r="B222" s="3" t="s">
        <v>723</v>
      </c>
      <c r="C222" s="3" t="s">
        <v>30</v>
      </c>
      <c r="D222" s="10" t="s">
        <v>59</v>
      </c>
      <c r="E222" s="10">
        <v>110</v>
      </c>
    </row>
    <row r="223" spans="1:5" x14ac:dyDescent="0.25">
      <c r="A223" s="14" t="s">
        <v>808</v>
      </c>
      <c r="B223" s="3" t="s">
        <v>723</v>
      </c>
      <c r="C223" s="3" t="s">
        <v>82</v>
      </c>
      <c r="D223" s="10" t="s">
        <v>81</v>
      </c>
      <c r="E223" s="10">
        <v>65</v>
      </c>
    </row>
    <row r="224" spans="1:5" x14ac:dyDescent="0.25">
      <c r="A224" s="14" t="s">
        <v>808</v>
      </c>
      <c r="B224" s="3" t="s">
        <v>723</v>
      </c>
      <c r="C224" s="3" t="s">
        <v>83</v>
      </c>
      <c r="D224" s="10" t="s">
        <v>84</v>
      </c>
      <c r="E224" s="10">
        <v>55</v>
      </c>
    </row>
    <row r="225" spans="1:5" x14ac:dyDescent="0.25">
      <c r="A225" s="14" t="s">
        <v>808</v>
      </c>
      <c r="B225" s="3" t="s">
        <v>723</v>
      </c>
      <c r="C225" s="3" t="s">
        <v>68</v>
      </c>
      <c r="D225" s="10" t="s">
        <v>60</v>
      </c>
      <c r="E225" s="10">
        <v>55</v>
      </c>
    </row>
    <row r="226" spans="1:5" x14ac:dyDescent="0.25">
      <c r="A226" s="14" t="s">
        <v>808</v>
      </c>
      <c r="B226" s="3" t="s">
        <v>723</v>
      </c>
      <c r="C226" s="3" t="s">
        <v>1155</v>
      </c>
      <c r="D226" s="10" t="s">
        <v>342</v>
      </c>
      <c r="E226" s="10">
        <v>30</v>
      </c>
    </row>
    <row r="227" spans="1:5" x14ac:dyDescent="0.25">
      <c r="A227" s="14" t="s">
        <v>808</v>
      </c>
      <c r="B227" s="3" t="s">
        <v>723</v>
      </c>
      <c r="C227" s="3" t="s">
        <v>71</v>
      </c>
      <c r="D227" s="10" t="s">
        <v>63</v>
      </c>
      <c r="E227" s="10">
        <v>30</v>
      </c>
    </row>
    <row r="228" spans="1:5" x14ac:dyDescent="0.25">
      <c r="A228" s="14" t="s">
        <v>808</v>
      </c>
      <c r="B228" s="3" t="s">
        <v>723</v>
      </c>
      <c r="C228" s="3" t="s">
        <v>75</v>
      </c>
      <c r="D228" s="10" t="s">
        <v>98</v>
      </c>
      <c r="E228" s="10">
        <v>50</v>
      </c>
    </row>
    <row r="229" spans="1:5" ht="31.5" x14ac:dyDescent="0.25">
      <c r="A229" s="14" t="s">
        <v>808</v>
      </c>
      <c r="B229" s="3" t="s">
        <v>723</v>
      </c>
      <c r="C229" s="3" t="s">
        <v>74</v>
      </c>
      <c r="D229" s="10" t="s">
        <v>66</v>
      </c>
      <c r="E229" s="10">
        <v>10</v>
      </c>
    </row>
    <row r="230" spans="1:5" x14ac:dyDescent="0.25">
      <c r="A230" s="3" t="s">
        <v>808</v>
      </c>
      <c r="B230" s="3" t="s">
        <v>723</v>
      </c>
      <c r="C230" s="3" t="s">
        <v>946</v>
      </c>
      <c r="D230" s="10" t="s">
        <v>930</v>
      </c>
      <c r="E230" s="10">
        <v>20</v>
      </c>
    </row>
    <row r="231" spans="1:5" x14ac:dyDescent="0.25">
      <c r="A231" s="14" t="s">
        <v>808</v>
      </c>
      <c r="B231" s="3" t="s">
        <v>723</v>
      </c>
      <c r="C231" s="3" t="s">
        <v>76</v>
      </c>
      <c r="D231" s="10" t="s">
        <v>67</v>
      </c>
      <c r="E231" s="10">
        <v>15</v>
      </c>
    </row>
    <row r="232" spans="1:5" x14ac:dyDescent="0.25">
      <c r="A232" s="14" t="s">
        <v>808</v>
      </c>
      <c r="B232" s="3" t="s">
        <v>723</v>
      </c>
      <c r="C232" s="3" t="s">
        <v>72</v>
      </c>
      <c r="D232" s="10" t="s">
        <v>64</v>
      </c>
      <c r="E232" s="10">
        <v>35</v>
      </c>
    </row>
    <row r="233" spans="1:5" x14ac:dyDescent="0.25">
      <c r="A233" s="3" t="s">
        <v>808</v>
      </c>
      <c r="B233" s="3" t="s">
        <v>723</v>
      </c>
      <c r="C233" s="3" t="s">
        <v>949</v>
      </c>
      <c r="D233" s="10" t="s">
        <v>34</v>
      </c>
      <c r="E233" s="10">
        <v>20</v>
      </c>
    </row>
    <row r="234" spans="1:5" x14ac:dyDescent="0.25">
      <c r="A234" s="3" t="s">
        <v>808</v>
      </c>
      <c r="B234" s="3" t="s">
        <v>723</v>
      </c>
      <c r="C234" s="3" t="s">
        <v>948</v>
      </c>
      <c r="D234" s="10" t="s">
        <v>932</v>
      </c>
      <c r="E234" s="10">
        <v>20</v>
      </c>
    </row>
    <row r="235" spans="1:5" x14ac:dyDescent="0.25">
      <c r="A235" s="3" t="s">
        <v>808</v>
      </c>
      <c r="B235" s="3" t="s">
        <v>723</v>
      </c>
      <c r="C235" s="3" t="s">
        <v>941</v>
      </c>
      <c r="D235" s="10" t="s">
        <v>940</v>
      </c>
      <c r="E235" s="10">
        <v>20</v>
      </c>
    </row>
    <row r="236" spans="1:5" x14ac:dyDescent="0.25">
      <c r="A236" s="3" t="s">
        <v>808</v>
      </c>
      <c r="B236" s="3" t="s">
        <v>723</v>
      </c>
      <c r="C236" s="3" t="s">
        <v>1682</v>
      </c>
      <c r="D236" s="10" t="s">
        <v>1683</v>
      </c>
      <c r="E236" s="10">
        <v>52</v>
      </c>
    </row>
    <row r="237" spans="1:5" x14ac:dyDescent="0.25">
      <c r="A237" s="3" t="s">
        <v>808</v>
      </c>
      <c r="B237" s="3" t="s">
        <v>723</v>
      </c>
      <c r="C237" s="3" t="s">
        <v>1677</v>
      </c>
      <c r="D237" s="10" t="s">
        <v>1676</v>
      </c>
      <c r="E237" s="10">
        <v>8</v>
      </c>
    </row>
    <row r="238" spans="1:5" x14ac:dyDescent="0.25">
      <c r="A238" s="14" t="s">
        <v>808</v>
      </c>
      <c r="B238" s="3" t="s">
        <v>723</v>
      </c>
      <c r="C238" s="3" t="s">
        <v>605</v>
      </c>
      <c r="D238" s="10" t="s">
        <v>33</v>
      </c>
      <c r="E238" s="10">
        <v>40</v>
      </c>
    </row>
    <row r="239" spans="1:5" x14ac:dyDescent="0.25">
      <c r="A239" s="14" t="s">
        <v>808</v>
      </c>
      <c r="B239" s="3" t="s">
        <v>723</v>
      </c>
      <c r="C239" s="3" t="s">
        <v>604</v>
      </c>
      <c r="D239" s="10" t="s">
        <v>34</v>
      </c>
      <c r="E239" s="10">
        <v>60</v>
      </c>
    </row>
    <row r="240" spans="1:5" x14ac:dyDescent="0.25">
      <c r="A240" s="14" t="s">
        <v>808</v>
      </c>
      <c r="B240" s="3" t="s">
        <v>723</v>
      </c>
      <c r="C240" s="3" t="s">
        <v>601</v>
      </c>
      <c r="D240" s="10" t="s">
        <v>36</v>
      </c>
      <c r="E240" s="10">
        <v>30</v>
      </c>
    </row>
    <row r="241" spans="1:5" x14ac:dyDescent="0.25">
      <c r="A241" s="14" t="s">
        <v>808</v>
      </c>
      <c r="B241" s="3" t="s">
        <v>723</v>
      </c>
      <c r="C241" s="3" t="s">
        <v>600</v>
      </c>
      <c r="D241" s="10" t="s">
        <v>37</v>
      </c>
      <c r="E241" s="10">
        <v>60</v>
      </c>
    </row>
    <row r="242" spans="1:5" x14ac:dyDescent="0.25">
      <c r="A242" s="14" t="s">
        <v>808</v>
      </c>
      <c r="B242" s="3" t="s">
        <v>723</v>
      </c>
      <c r="C242" s="3" t="s">
        <v>599</v>
      </c>
      <c r="D242" s="10" t="s">
        <v>99</v>
      </c>
      <c r="E242" s="10">
        <v>50</v>
      </c>
    </row>
    <row r="243" spans="1:5" x14ac:dyDescent="0.25">
      <c r="A243" s="14" t="s">
        <v>808</v>
      </c>
      <c r="B243" s="3" t="s">
        <v>723</v>
      </c>
      <c r="C243" s="3" t="s">
        <v>593</v>
      </c>
      <c r="D243" s="10" t="s">
        <v>102</v>
      </c>
      <c r="E243" s="10">
        <v>40</v>
      </c>
    </row>
    <row r="244" spans="1:5" x14ac:dyDescent="0.25">
      <c r="A244" s="14" t="s">
        <v>808</v>
      </c>
      <c r="B244" s="3" t="s">
        <v>723</v>
      </c>
      <c r="C244" s="3" t="s">
        <v>592</v>
      </c>
      <c r="D244" s="10" t="s">
        <v>103</v>
      </c>
      <c r="E244" s="10">
        <v>60</v>
      </c>
    </row>
    <row r="245" spans="1:5" x14ac:dyDescent="0.25">
      <c r="A245" s="14" t="s">
        <v>808</v>
      </c>
      <c r="B245" s="3" t="s">
        <v>723</v>
      </c>
      <c r="C245" s="3" t="s">
        <v>589</v>
      </c>
      <c r="D245" s="10" t="s">
        <v>104</v>
      </c>
      <c r="E245" s="10">
        <v>50</v>
      </c>
    </row>
    <row r="246" spans="1:5" x14ac:dyDescent="0.25">
      <c r="A246" s="14" t="s">
        <v>808</v>
      </c>
      <c r="B246" s="3" t="s">
        <v>723</v>
      </c>
      <c r="C246" s="3" t="s">
        <v>587</v>
      </c>
      <c r="D246" s="10" t="s">
        <v>114</v>
      </c>
      <c r="E246" s="10">
        <v>40</v>
      </c>
    </row>
    <row r="247" spans="1:5" x14ac:dyDescent="0.25">
      <c r="A247" s="14" t="s">
        <v>808</v>
      </c>
      <c r="B247" s="3" t="s">
        <v>723</v>
      </c>
      <c r="C247" s="3" t="s">
        <v>586</v>
      </c>
      <c r="D247" s="10" t="s">
        <v>40</v>
      </c>
      <c r="E247" s="10">
        <v>60</v>
      </c>
    </row>
    <row r="248" spans="1:5" x14ac:dyDescent="0.25">
      <c r="A248" s="3" t="s">
        <v>809</v>
      </c>
      <c r="B248" s="3" t="s">
        <v>1249</v>
      </c>
      <c r="C248" s="3" t="s">
        <v>584</v>
      </c>
      <c r="D248" s="10" t="s">
        <v>156</v>
      </c>
      <c r="E248" s="10">
        <v>250</v>
      </c>
    </row>
    <row r="249" spans="1:5" x14ac:dyDescent="0.25">
      <c r="A249" s="3" t="s">
        <v>809</v>
      </c>
      <c r="B249" s="3" t="s">
        <v>1249</v>
      </c>
      <c r="C249" s="3" t="s">
        <v>579</v>
      </c>
      <c r="D249" s="10" t="s">
        <v>161</v>
      </c>
      <c r="E249" s="10">
        <v>110</v>
      </c>
    </row>
    <row r="250" spans="1:5" ht="31.5" x14ac:dyDescent="0.25">
      <c r="A250" s="3" t="s">
        <v>809</v>
      </c>
      <c r="B250" s="3" t="s">
        <v>1249</v>
      </c>
      <c r="C250" s="3" t="s">
        <v>578</v>
      </c>
      <c r="D250" s="10" t="s">
        <v>163</v>
      </c>
      <c r="E250" s="10">
        <v>60</v>
      </c>
    </row>
    <row r="251" spans="1:5" x14ac:dyDescent="0.25">
      <c r="A251" s="14" t="s">
        <v>809</v>
      </c>
      <c r="B251" s="14" t="s">
        <v>1249</v>
      </c>
      <c r="C251" s="3" t="s">
        <v>1508</v>
      </c>
      <c r="D251" s="10" t="s">
        <v>154</v>
      </c>
      <c r="E251" s="10">
        <v>30</v>
      </c>
    </row>
    <row r="252" spans="1:5" x14ac:dyDescent="0.25">
      <c r="A252" s="3" t="s">
        <v>809</v>
      </c>
      <c r="B252" s="3" t="s">
        <v>1249</v>
      </c>
      <c r="C252" s="3" t="s">
        <v>346</v>
      </c>
      <c r="D252" s="10" t="s">
        <v>962</v>
      </c>
      <c r="E252" s="10">
        <v>10</v>
      </c>
    </row>
    <row r="253" spans="1:5" x14ac:dyDescent="0.25">
      <c r="A253" s="3" t="s">
        <v>809</v>
      </c>
      <c r="B253" s="3" t="s">
        <v>1249</v>
      </c>
      <c r="C253" s="3" t="s">
        <v>583</v>
      </c>
      <c r="D253" s="10" t="s">
        <v>157</v>
      </c>
      <c r="E253" s="10">
        <v>90</v>
      </c>
    </row>
    <row r="254" spans="1:5" x14ac:dyDescent="0.25">
      <c r="A254" s="3" t="s">
        <v>809</v>
      </c>
      <c r="B254" s="3" t="s">
        <v>1249</v>
      </c>
      <c r="C254" s="3" t="s">
        <v>582</v>
      </c>
      <c r="D254" s="10" t="s">
        <v>158</v>
      </c>
      <c r="E254" s="10">
        <v>30</v>
      </c>
    </row>
    <row r="255" spans="1:5" ht="31.5" x14ac:dyDescent="0.25">
      <c r="A255" s="3" t="s">
        <v>809</v>
      </c>
      <c r="B255" s="3" t="s">
        <v>1249</v>
      </c>
      <c r="C255" s="3" t="s">
        <v>581</v>
      </c>
      <c r="D255" s="10" t="s">
        <v>159</v>
      </c>
      <c r="E255" s="10">
        <v>90</v>
      </c>
    </row>
    <row r="256" spans="1:5" x14ac:dyDescent="0.25">
      <c r="A256" s="3" t="s">
        <v>809</v>
      </c>
      <c r="B256" s="3" t="s">
        <v>1249</v>
      </c>
      <c r="C256" s="3" t="s">
        <v>580</v>
      </c>
      <c r="D256" s="10" t="s">
        <v>160</v>
      </c>
      <c r="E256" s="10">
        <v>40</v>
      </c>
    </row>
    <row r="257" spans="1:5" x14ac:dyDescent="0.25">
      <c r="A257" s="3" t="s">
        <v>809</v>
      </c>
      <c r="B257" s="3" t="s">
        <v>1249</v>
      </c>
      <c r="C257" s="3" t="s">
        <v>714</v>
      </c>
      <c r="D257" s="10" t="s">
        <v>162</v>
      </c>
      <c r="E257" s="10">
        <v>40</v>
      </c>
    </row>
    <row r="258" spans="1:5" x14ac:dyDescent="0.25">
      <c r="A258" s="14" t="s">
        <v>810</v>
      </c>
      <c r="B258" s="3" t="s">
        <v>697</v>
      </c>
      <c r="C258" s="3" t="s">
        <v>1224</v>
      </c>
      <c r="D258" s="10" t="s">
        <v>52</v>
      </c>
      <c r="E258" s="10">
        <v>90</v>
      </c>
    </row>
    <row r="259" spans="1:5" ht="31.5" x14ac:dyDescent="0.25">
      <c r="A259" s="14" t="s">
        <v>810</v>
      </c>
      <c r="B259" s="3" t="s">
        <v>697</v>
      </c>
      <c r="C259" s="3" t="s">
        <v>1225</v>
      </c>
      <c r="D259" s="10" t="s">
        <v>53</v>
      </c>
      <c r="E259" s="10">
        <v>60</v>
      </c>
    </row>
    <row r="260" spans="1:5" x14ac:dyDescent="0.25">
      <c r="A260" s="14" t="s">
        <v>810</v>
      </c>
      <c r="B260" s="3" t="s">
        <v>697</v>
      </c>
      <c r="C260" s="3" t="s">
        <v>557</v>
      </c>
      <c r="D260" s="10" t="s">
        <v>120</v>
      </c>
      <c r="E260" s="10">
        <v>50</v>
      </c>
    </row>
    <row r="261" spans="1:5" x14ac:dyDescent="0.25">
      <c r="A261" s="14" t="s">
        <v>810</v>
      </c>
      <c r="B261" s="3" t="s">
        <v>697</v>
      </c>
      <c r="C261" s="3" t="s">
        <v>564</v>
      </c>
      <c r="D261" s="10" t="s">
        <v>54</v>
      </c>
      <c r="E261" s="10">
        <v>50</v>
      </c>
    </row>
    <row r="262" spans="1:5" x14ac:dyDescent="0.25">
      <c r="A262" s="14" t="s">
        <v>810</v>
      </c>
      <c r="B262" s="3" t="s">
        <v>697</v>
      </c>
      <c r="C262" s="3" t="s">
        <v>562</v>
      </c>
      <c r="D262" s="10" t="s">
        <v>55</v>
      </c>
      <c r="E262" s="10">
        <v>70</v>
      </c>
    </row>
    <row r="263" spans="1:5" x14ac:dyDescent="0.25">
      <c r="A263" s="14" t="s">
        <v>810</v>
      </c>
      <c r="B263" s="3" t="s">
        <v>697</v>
      </c>
      <c r="C263" s="3" t="s">
        <v>561</v>
      </c>
      <c r="D263" s="10" t="s">
        <v>56</v>
      </c>
      <c r="E263" s="10">
        <v>90</v>
      </c>
    </row>
    <row r="264" spans="1:5" x14ac:dyDescent="0.25">
      <c r="A264" s="14" t="s">
        <v>810</v>
      </c>
      <c r="B264" s="3" t="s">
        <v>697</v>
      </c>
      <c r="C264" s="3" t="s">
        <v>559</v>
      </c>
      <c r="D264" s="10" t="s">
        <v>558</v>
      </c>
      <c r="E264" s="10">
        <v>80</v>
      </c>
    </row>
    <row r="265" spans="1:5" x14ac:dyDescent="0.25">
      <c r="A265" s="14" t="s">
        <v>810</v>
      </c>
      <c r="B265" s="3" t="s">
        <v>697</v>
      </c>
      <c r="C265" s="3" t="s">
        <v>556</v>
      </c>
      <c r="D265" s="10" t="s">
        <v>155</v>
      </c>
      <c r="E265" s="10">
        <v>60</v>
      </c>
    </row>
    <row r="266" spans="1:5" x14ac:dyDescent="0.25">
      <c r="A266" s="14" t="s">
        <v>810</v>
      </c>
      <c r="B266" s="3" t="s">
        <v>697</v>
      </c>
      <c r="C266" s="3" t="s">
        <v>555</v>
      </c>
      <c r="D266" s="10" t="s">
        <v>1610</v>
      </c>
      <c r="E266" s="10">
        <v>30</v>
      </c>
    </row>
    <row r="267" spans="1:5" x14ac:dyDescent="0.25">
      <c r="A267" s="14" t="s">
        <v>810</v>
      </c>
      <c r="B267" s="3" t="s">
        <v>697</v>
      </c>
      <c r="C267" s="3" t="s">
        <v>554</v>
      </c>
      <c r="D267" s="10" t="s">
        <v>80</v>
      </c>
      <c r="E267" s="10">
        <v>60</v>
      </c>
    </row>
    <row r="268" spans="1:5" ht="31.5" x14ac:dyDescent="0.25">
      <c r="A268" s="14" t="s">
        <v>810</v>
      </c>
      <c r="B268" s="3" t="s">
        <v>697</v>
      </c>
      <c r="C268" s="3" t="s">
        <v>553</v>
      </c>
      <c r="D268" s="10" t="s">
        <v>79</v>
      </c>
      <c r="E268" s="10">
        <v>120</v>
      </c>
    </row>
    <row r="269" spans="1:5" x14ac:dyDescent="0.25">
      <c r="A269" s="14" t="s">
        <v>810</v>
      </c>
      <c r="B269" s="3" t="s">
        <v>697</v>
      </c>
      <c r="C269" s="3" t="s">
        <v>550</v>
      </c>
      <c r="D269" s="10" t="s">
        <v>121</v>
      </c>
      <c r="E269" s="10">
        <v>80</v>
      </c>
    </row>
    <row r="270" spans="1:5" x14ac:dyDescent="0.25">
      <c r="A270" s="14" t="s">
        <v>810</v>
      </c>
      <c r="B270" s="3" t="s">
        <v>697</v>
      </c>
      <c r="C270" s="3" t="s">
        <v>552</v>
      </c>
      <c r="D270" s="10" t="s">
        <v>78</v>
      </c>
      <c r="E270" s="10">
        <v>50</v>
      </c>
    </row>
    <row r="271" spans="1:5" x14ac:dyDescent="0.25">
      <c r="A271" s="14" t="s">
        <v>810</v>
      </c>
      <c r="B271" s="3" t="s">
        <v>697</v>
      </c>
      <c r="C271" s="3" t="s">
        <v>551</v>
      </c>
      <c r="D271" s="10" t="s">
        <v>77</v>
      </c>
      <c r="E271" s="10">
        <v>70</v>
      </c>
    </row>
    <row r="272" spans="1:5" x14ac:dyDescent="0.25">
      <c r="A272" s="14" t="s">
        <v>810</v>
      </c>
      <c r="B272" s="3" t="s">
        <v>693</v>
      </c>
      <c r="C272" s="3" t="s">
        <v>1226</v>
      </c>
      <c r="D272" s="10" t="s">
        <v>108</v>
      </c>
      <c r="E272" s="10">
        <v>170</v>
      </c>
    </row>
    <row r="273" spans="1:5" x14ac:dyDescent="0.25">
      <c r="A273" s="14" t="s">
        <v>810</v>
      </c>
      <c r="B273" s="3" t="s">
        <v>693</v>
      </c>
      <c r="C273" s="3" t="s">
        <v>1228</v>
      </c>
      <c r="D273" s="10" t="s">
        <v>46</v>
      </c>
      <c r="E273" s="10">
        <v>210</v>
      </c>
    </row>
    <row r="274" spans="1:5" x14ac:dyDescent="0.25">
      <c r="A274" s="14" t="s">
        <v>810</v>
      </c>
      <c r="B274" s="3" t="s">
        <v>693</v>
      </c>
      <c r="C274" s="3" t="s">
        <v>1227</v>
      </c>
      <c r="D274" s="10" t="s">
        <v>50</v>
      </c>
      <c r="E274" s="10">
        <v>100</v>
      </c>
    </row>
    <row r="275" spans="1:5" x14ac:dyDescent="0.25">
      <c r="A275" s="14" t="s">
        <v>810</v>
      </c>
      <c r="B275" s="3" t="s">
        <v>693</v>
      </c>
      <c r="C275" s="3" t="s">
        <v>576</v>
      </c>
      <c r="D275" s="10" t="s">
        <v>105</v>
      </c>
      <c r="E275" s="10">
        <v>100</v>
      </c>
    </row>
    <row r="276" spans="1:5" x14ac:dyDescent="0.25">
      <c r="A276" s="14" t="s">
        <v>810</v>
      </c>
      <c r="B276" s="3" t="s">
        <v>693</v>
      </c>
      <c r="C276" s="3" t="s">
        <v>572</v>
      </c>
      <c r="D276" s="10" t="s">
        <v>571</v>
      </c>
      <c r="E276" s="10">
        <v>70</v>
      </c>
    </row>
    <row r="277" spans="1:5" x14ac:dyDescent="0.25">
      <c r="A277" s="14" t="s">
        <v>810</v>
      </c>
      <c r="B277" s="3" t="s">
        <v>693</v>
      </c>
      <c r="C277" s="3" t="s">
        <v>570</v>
      </c>
      <c r="D277" s="10" t="s">
        <v>41</v>
      </c>
      <c r="E277" s="10">
        <v>70</v>
      </c>
    </row>
    <row r="278" spans="1:5" x14ac:dyDescent="0.25">
      <c r="A278" s="14" t="s">
        <v>810</v>
      </c>
      <c r="B278" s="3" t="s">
        <v>693</v>
      </c>
      <c r="C278" s="3" t="s">
        <v>569</v>
      </c>
      <c r="D278" s="10" t="s">
        <v>42</v>
      </c>
      <c r="E278" s="10">
        <v>130</v>
      </c>
    </row>
    <row r="279" spans="1:5" ht="47.25" x14ac:dyDescent="0.25">
      <c r="A279" s="14" t="s">
        <v>810</v>
      </c>
      <c r="B279" s="3" t="s">
        <v>693</v>
      </c>
      <c r="C279" s="3" t="s">
        <v>713</v>
      </c>
      <c r="D279" s="10" t="s">
        <v>200</v>
      </c>
      <c r="E279" s="10">
        <v>100</v>
      </c>
    </row>
    <row r="280" spans="1:5" ht="31.5" x14ac:dyDescent="0.25">
      <c r="A280" s="14" t="s">
        <v>810</v>
      </c>
      <c r="B280" s="3" t="s">
        <v>693</v>
      </c>
      <c r="C280" s="3" t="s">
        <v>711</v>
      </c>
      <c r="D280" s="10" t="s">
        <v>975</v>
      </c>
      <c r="E280" s="10">
        <v>150</v>
      </c>
    </row>
    <row r="281" spans="1:5" ht="31.5" x14ac:dyDescent="0.25">
      <c r="A281" s="14" t="s">
        <v>810</v>
      </c>
      <c r="B281" s="3" t="s">
        <v>693</v>
      </c>
      <c r="C281" s="3" t="s">
        <v>708</v>
      </c>
      <c r="D281" s="10" t="s">
        <v>202</v>
      </c>
      <c r="E281" s="10">
        <v>100</v>
      </c>
    </row>
    <row r="282" spans="1:5" ht="31.5" x14ac:dyDescent="0.25">
      <c r="A282" s="14" t="s">
        <v>810</v>
      </c>
      <c r="B282" s="3" t="s">
        <v>693</v>
      </c>
      <c r="C282" s="3" t="s">
        <v>706</v>
      </c>
      <c r="D282" s="10" t="s">
        <v>203</v>
      </c>
      <c r="E282" s="10">
        <v>120</v>
      </c>
    </row>
    <row r="283" spans="1:5" ht="31.5" x14ac:dyDescent="0.25">
      <c r="A283" s="14" t="s">
        <v>810</v>
      </c>
      <c r="B283" s="3" t="s">
        <v>693</v>
      </c>
      <c r="C283" s="3" t="s">
        <v>704</v>
      </c>
      <c r="D283" s="10" t="s">
        <v>204</v>
      </c>
      <c r="E283" s="10">
        <v>120</v>
      </c>
    </row>
    <row r="284" spans="1:5" x14ac:dyDescent="0.25">
      <c r="A284" s="14" t="s">
        <v>810</v>
      </c>
      <c r="B284" s="3" t="s">
        <v>693</v>
      </c>
      <c r="C284" s="3" t="s">
        <v>1005</v>
      </c>
      <c r="D284" s="10" t="s">
        <v>1250</v>
      </c>
      <c r="E284" s="10">
        <v>8</v>
      </c>
    </row>
    <row r="285" spans="1:5" ht="31.5" x14ac:dyDescent="0.25">
      <c r="A285" s="14" t="s">
        <v>810</v>
      </c>
      <c r="B285" s="3" t="s">
        <v>693</v>
      </c>
      <c r="C285" s="3" t="s">
        <v>1211</v>
      </c>
      <c r="D285" s="10" t="s">
        <v>109</v>
      </c>
      <c r="E285" s="10">
        <v>70</v>
      </c>
    </row>
    <row r="286" spans="1:5" ht="31.5" x14ac:dyDescent="0.25">
      <c r="A286" s="14" t="s">
        <v>810</v>
      </c>
      <c r="B286" s="3" t="s">
        <v>693</v>
      </c>
      <c r="C286" s="3" t="s">
        <v>1212</v>
      </c>
      <c r="D286" s="10" t="s">
        <v>110</v>
      </c>
      <c r="E286" s="10">
        <v>50</v>
      </c>
    </row>
    <row r="287" spans="1:5" ht="31.5" x14ac:dyDescent="0.25">
      <c r="A287" s="14" t="s">
        <v>810</v>
      </c>
      <c r="B287" s="3" t="s">
        <v>693</v>
      </c>
      <c r="C287" s="3" t="s">
        <v>1213</v>
      </c>
      <c r="D287" s="10" t="s">
        <v>111</v>
      </c>
      <c r="E287" s="10">
        <v>50</v>
      </c>
    </row>
    <row r="288" spans="1:5" ht="31.5" x14ac:dyDescent="0.25">
      <c r="A288" s="14" t="s">
        <v>810</v>
      </c>
      <c r="B288" s="3" t="s">
        <v>693</v>
      </c>
      <c r="C288" s="3" t="s">
        <v>1214</v>
      </c>
      <c r="D288" s="10" t="s">
        <v>47</v>
      </c>
      <c r="E288" s="10">
        <v>80</v>
      </c>
    </row>
    <row r="289" spans="1:5" x14ac:dyDescent="0.25">
      <c r="A289" s="14" t="s">
        <v>810</v>
      </c>
      <c r="B289" s="3" t="s">
        <v>693</v>
      </c>
      <c r="C289" s="3" t="s">
        <v>1215</v>
      </c>
      <c r="D289" s="10" t="s">
        <v>48</v>
      </c>
      <c r="E289" s="10">
        <v>50</v>
      </c>
    </row>
    <row r="290" spans="1:5" x14ac:dyDescent="0.25">
      <c r="A290" s="14" t="s">
        <v>810</v>
      </c>
      <c r="B290" s="3" t="s">
        <v>693</v>
      </c>
      <c r="C290" s="3" t="s">
        <v>1216</v>
      </c>
      <c r="D290" s="10" t="s">
        <v>49</v>
      </c>
      <c r="E290" s="10">
        <v>80</v>
      </c>
    </row>
    <row r="291" spans="1:5" ht="31.5" x14ac:dyDescent="0.25">
      <c r="A291" s="14" t="s">
        <v>810</v>
      </c>
      <c r="B291" s="3" t="s">
        <v>693</v>
      </c>
      <c r="C291" s="3" t="s">
        <v>1217</v>
      </c>
      <c r="D291" s="10" t="s">
        <v>112</v>
      </c>
      <c r="E291" s="10">
        <v>60</v>
      </c>
    </row>
    <row r="292" spans="1:5" x14ac:dyDescent="0.25">
      <c r="A292" s="14" t="s">
        <v>810</v>
      </c>
      <c r="B292" s="3" t="s">
        <v>693</v>
      </c>
      <c r="C292" s="3" t="s">
        <v>1218</v>
      </c>
      <c r="D292" s="10" t="s">
        <v>51</v>
      </c>
      <c r="E292" s="10">
        <v>40</v>
      </c>
    </row>
    <row r="293" spans="1:5" x14ac:dyDescent="0.25">
      <c r="A293" s="14" t="s">
        <v>810</v>
      </c>
      <c r="B293" s="3" t="s">
        <v>693</v>
      </c>
      <c r="C293" s="3" t="s">
        <v>575</v>
      </c>
      <c r="D293" s="10" t="s">
        <v>106</v>
      </c>
      <c r="E293" s="10">
        <v>30</v>
      </c>
    </row>
    <row r="294" spans="1:5" ht="31.5" x14ac:dyDescent="0.25">
      <c r="A294" s="14" t="s">
        <v>810</v>
      </c>
      <c r="B294" s="3" t="s">
        <v>693</v>
      </c>
      <c r="C294" s="3" t="s">
        <v>573</v>
      </c>
      <c r="D294" s="10" t="s">
        <v>107</v>
      </c>
      <c r="E294" s="10">
        <v>70</v>
      </c>
    </row>
    <row r="295" spans="1:5" x14ac:dyDescent="0.25">
      <c r="A295" s="14" t="s">
        <v>810</v>
      </c>
      <c r="B295" s="3" t="s">
        <v>693</v>
      </c>
      <c r="C295" s="3" t="s">
        <v>568</v>
      </c>
      <c r="D295" s="10" t="s">
        <v>43</v>
      </c>
      <c r="E295" s="10">
        <v>30</v>
      </c>
    </row>
    <row r="296" spans="1:5" ht="31.5" x14ac:dyDescent="0.25">
      <c r="A296" s="14" t="s">
        <v>810</v>
      </c>
      <c r="B296" s="3" t="s">
        <v>693</v>
      </c>
      <c r="C296" s="3" t="s">
        <v>567</v>
      </c>
      <c r="D296" s="10" t="s">
        <v>44</v>
      </c>
      <c r="E296" s="10">
        <v>50</v>
      </c>
    </row>
    <row r="297" spans="1:5" x14ac:dyDescent="0.25">
      <c r="A297" s="14" t="s">
        <v>810</v>
      </c>
      <c r="B297" s="3" t="s">
        <v>693</v>
      </c>
      <c r="C297" s="3" t="s">
        <v>566</v>
      </c>
      <c r="D297" s="10" t="s">
        <v>45</v>
      </c>
      <c r="E297" s="10">
        <v>50</v>
      </c>
    </row>
    <row r="298" spans="1:5" x14ac:dyDescent="0.25">
      <c r="A298" s="14" t="s">
        <v>810</v>
      </c>
      <c r="B298" s="3" t="s">
        <v>693</v>
      </c>
      <c r="C298" s="3" t="s">
        <v>703</v>
      </c>
      <c r="D298" s="10" t="s">
        <v>205</v>
      </c>
      <c r="E298" s="10">
        <v>30</v>
      </c>
    </row>
    <row r="299" spans="1:5" ht="17.25" customHeight="1" x14ac:dyDescent="0.25">
      <c r="A299" s="14" t="s">
        <v>810</v>
      </c>
      <c r="B299" s="3" t="s">
        <v>693</v>
      </c>
      <c r="C299" s="3" t="s">
        <v>712</v>
      </c>
      <c r="D299" s="10" t="s">
        <v>206</v>
      </c>
      <c r="E299" s="10">
        <v>70</v>
      </c>
    </row>
    <row r="300" spans="1:5" ht="31.5" x14ac:dyDescent="0.25">
      <c r="A300" s="14" t="s">
        <v>810</v>
      </c>
      <c r="B300" s="3" t="s">
        <v>693</v>
      </c>
      <c r="C300" s="3" t="s">
        <v>710</v>
      </c>
      <c r="D300" s="10" t="s">
        <v>207</v>
      </c>
      <c r="E300" s="10">
        <v>50</v>
      </c>
    </row>
    <row r="301" spans="1:5" ht="31.5" x14ac:dyDescent="0.25">
      <c r="A301" s="14" t="s">
        <v>810</v>
      </c>
      <c r="B301" s="3" t="s">
        <v>693</v>
      </c>
      <c r="C301" s="3" t="s">
        <v>709</v>
      </c>
      <c r="D301" s="10" t="s">
        <v>208</v>
      </c>
      <c r="E301" s="10">
        <v>70</v>
      </c>
    </row>
    <row r="302" spans="1:5" x14ac:dyDescent="0.25">
      <c r="A302" s="14" t="s">
        <v>810</v>
      </c>
      <c r="B302" s="3" t="s">
        <v>693</v>
      </c>
      <c r="C302" s="3" t="s">
        <v>707</v>
      </c>
      <c r="D302" s="10" t="s">
        <v>209</v>
      </c>
      <c r="E302" s="10">
        <v>70</v>
      </c>
    </row>
    <row r="303" spans="1:5" x14ac:dyDescent="0.25">
      <c r="A303" s="14" t="s">
        <v>810</v>
      </c>
      <c r="B303" s="3" t="s">
        <v>693</v>
      </c>
      <c r="C303" s="3" t="s">
        <v>705</v>
      </c>
      <c r="D303" s="10" t="s">
        <v>210</v>
      </c>
      <c r="E303" s="10">
        <v>90</v>
      </c>
    </row>
    <row r="304" spans="1:5" ht="31.5" x14ac:dyDescent="0.25">
      <c r="A304" s="14" t="s">
        <v>810</v>
      </c>
      <c r="B304" s="3" t="s">
        <v>693</v>
      </c>
      <c r="C304" s="3" t="s">
        <v>701</v>
      </c>
      <c r="D304" s="10" t="s">
        <v>211</v>
      </c>
      <c r="E304" s="10">
        <v>40</v>
      </c>
    </row>
    <row r="305" spans="1:5" ht="31.5" x14ac:dyDescent="0.25">
      <c r="A305" s="14" t="s">
        <v>810</v>
      </c>
      <c r="B305" s="3" t="s">
        <v>693</v>
      </c>
      <c r="C305" s="3" t="s">
        <v>700</v>
      </c>
      <c r="D305" s="10" t="s">
        <v>1251</v>
      </c>
      <c r="E305" s="10">
        <v>50</v>
      </c>
    </row>
    <row r="306" spans="1:5" ht="31.5" x14ac:dyDescent="0.25">
      <c r="A306" s="3" t="s">
        <v>810</v>
      </c>
      <c r="B306" s="3" t="s">
        <v>691</v>
      </c>
      <c r="C306" s="3" t="s">
        <v>123</v>
      </c>
      <c r="D306" s="10" t="s">
        <v>119</v>
      </c>
      <c r="E306" s="10">
        <v>300</v>
      </c>
    </row>
    <row r="307" spans="1:5" x14ac:dyDescent="0.25">
      <c r="A307" s="3" t="s">
        <v>810</v>
      </c>
      <c r="B307" s="3" t="s">
        <v>691</v>
      </c>
      <c r="C307" s="3" t="s">
        <v>623</v>
      </c>
      <c r="D307" s="10" t="s">
        <v>16</v>
      </c>
      <c r="E307" s="10">
        <v>60</v>
      </c>
    </row>
    <row r="308" spans="1:5" ht="31.5" x14ac:dyDescent="0.25">
      <c r="A308" s="3" t="s">
        <v>810</v>
      </c>
      <c r="B308" s="3" t="s">
        <v>691</v>
      </c>
      <c r="C308" s="3" t="s">
        <v>622</v>
      </c>
      <c r="D308" s="10" t="s">
        <v>85</v>
      </c>
      <c r="E308" s="10">
        <v>90</v>
      </c>
    </row>
    <row r="309" spans="1:5" x14ac:dyDescent="0.25">
      <c r="A309" s="3" t="s">
        <v>810</v>
      </c>
      <c r="B309" s="3" t="s">
        <v>691</v>
      </c>
      <c r="C309" s="3" t="s">
        <v>620</v>
      </c>
      <c r="D309" s="10" t="s">
        <v>96</v>
      </c>
      <c r="E309" s="10">
        <v>100</v>
      </c>
    </row>
    <row r="310" spans="1:5" ht="31.5" x14ac:dyDescent="0.25">
      <c r="A310" s="3" t="s">
        <v>810</v>
      </c>
      <c r="B310" s="3" t="s">
        <v>691</v>
      </c>
      <c r="C310" s="3" t="s">
        <v>617</v>
      </c>
      <c r="D310" s="10" t="s">
        <v>19</v>
      </c>
      <c r="E310" s="10">
        <v>60</v>
      </c>
    </row>
    <row r="311" spans="1:5" ht="31.5" x14ac:dyDescent="0.25">
      <c r="A311" s="3" t="s">
        <v>810</v>
      </c>
      <c r="B311" s="3" t="s">
        <v>691</v>
      </c>
      <c r="C311" s="3" t="s">
        <v>616</v>
      </c>
      <c r="D311" s="10" t="s">
        <v>97</v>
      </c>
      <c r="E311" s="10">
        <v>30</v>
      </c>
    </row>
    <row r="312" spans="1:5" x14ac:dyDescent="0.25">
      <c r="A312" s="3" t="s">
        <v>810</v>
      </c>
      <c r="B312" s="3" t="s">
        <v>691</v>
      </c>
      <c r="C312" t="s">
        <v>1145</v>
      </c>
      <c r="D312" s="10" t="s">
        <v>281</v>
      </c>
      <c r="E312" s="10">
        <v>15</v>
      </c>
    </row>
    <row r="313" spans="1:5" ht="31.5" x14ac:dyDescent="0.25">
      <c r="A313" s="3" t="s">
        <v>810</v>
      </c>
      <c r="B313" s="3" t="s">
        <v>691</v>
      </c>
      <c r="C313" s="3" t="s">
        <v>1233</v>
      </c>
      <c r="D313" s="10" t="s">
        <v>118</v>
      </c>
      <c r="E313" s="10">
        <v>60</v>
      </c>
    </row>
    <row r="314" spans="1:5" x14ac:dyDescent="0.25">
      <c r="A314" s="3" t="s">
        <v>810</v>
      </c>
      <c r="B314" s="3" t="s">
        <v>691</v>
      </c>
      <c r="C314" s="3" t="s">
        <v>126</v>
      </c>
      <c r="D314" s="10" t="s">
        <v>127</v>
      </c>
      <c r="E314" s="10">
        <v>60</v>
      </c>
    </row>
    <row r="315" spans="1:5" x14ac:dyDescent="0.25">
      <c r="A315" s="3" t="s">
        <v>810</v>
      </c>
      <c r="B315" s="3" t="s">
        <v>691</v>
      </c>
      <c r="C315" s="3" t="s">
        <v>14</v>
      </c>
      <c r="D315" s="10" t="s">
        <v>15</v>
      </c>
      <c r="E315" s="10">
        <v>40</v>
      </c>
    </row>
    <row r="316" spans="1:5" x14ac:dyDescent="0.25">
      <c r="A316" s="14" t="s">
        <v>810</v>
      </c>
      <c r="B316" s="3" t="s">
        <v>691</v>
      </c>
      <c r="C316" s="3" t="s">
        <v>1004</v>
      </c>
      <c r="D316" s="10" t="s">
        <v>1003</v>
      </c>
      <c r="E316" s="10">
        <v>8</v>
      </c>
    </row>
    <row r="317" spans="1:5" x14ac:dyDescent="0.25">
      <c r="A317" s="3" t="s">
        <v>810</v>
      </c>
      <c r="B317" s="3" t="s">
        <v>691</v>
      </c>
      <c r="C317" s="3" t="s">
        <v>124</v>
      </c>
      <c r="D317" s="10" t="s">
        <v>116</v>
      </c>
      <c r="E317" s="10">
        <v>30</v>
      </c>
    </row>
    <row r="318" spans="1:5" x14ac:dyDescent="0.25">
      <c r="A318" s="3" t="s">
        <v>810</v>
      </c>
      <c r="B318" s="3" t="s">
        <v>691</v>
      </c>
      <c r="C318" s="3" t="s">
        <v>125</v>
      </c>
      <c r="D318" s="10" t="s">
        <v>117</v>
      </c>
      <c r="E318" s="10">
        <v>60</v>
      </c>
    </row>
    <row r="319" spans="1:5" x14ac:dyDescent="0.25">
      <c r="A319" s="3" t="s">
        <v>810</v>
      </c>
      <c r="B319" s="3" t="s">
        <v>691</v>
      </c>
      <c r="C319" s="3" t="s">
        <v>287</v>
      </c>
      <c r="D319" s="10" t="s">
        <v>283</v>
      </c>
      <c r="E319" s="10">
        <v>40</v>
      </c>
    </row>
    <row r="320" spans="1:5" x14ac:dyDescent="0.25">
      <c r="A320" s="3" t="s">
        <v>810</v>
      </c>
      <c r="B320" s="3" t="s">
        <v>691</v>
      </c>
      <c r="C320" s="3" t="s">
        <v>286</v>
      </c>
      <c r="D320" s="10" t="s">
        <v>282</v>
      </c>
      <c r="E320" s="10">
        <v>50</v>
      </c>
    </row>
    <row r="321" spans="1:5" x14ac:dyDescent="0.25">
      <c r="A321" s="3" t="s">
        <v>810</v>
      </c>
      <c r="B321" s="3" t="s">
        <v>691</v>
      </c>
      <c r="C321" s="3" t="s">
        <v>284</v>
      </c>
      <c r="D321" s="10" t="s">
        <v>534</v>
      </c>
      <c r="E321" s="10">
        <v>40</v>
      </c>
    </row>
    <row r="322" spans="1:5" x14ac:dyDescent="0.25">
      <c r="A322" s="3" t="s">
        <v>810</v>
      </c>
      <c r="B322" s="3" t="s">
        <v>691</v>
      </c>
      <c r="C322" s="3" t="s">
        <v>285</v>
      </c>
      <c r="D322" s="10" t="s">
        <v>95</v>
      </c>
      <c r="E322" s="10">
        <v>40</v>
      </c>
    </row>
    <row r="323" spans="1:5" x14ac:dyDescent="0.25">
      <c r="A323" s="14" t="s">
        <v>810</v>
      </c>
      <c r="B323" s="14" t="s">
        <v>691</v>
      </c>
      <c r="C323" s="3" t="s">
        <v>1481</v>
      </c>
      <c r="D323" s="10" t="s">
        <v>1480</v>
      </c>
      <c r="E323" s="10">
        <v>150</v>
      </c>
    </row>
    <row r="324" spans="1:5" x14ac:dyDescent="0.25">
      <c r="A324" s="3" t="s">
        <v>810</v>
      </c>
      <c r="B324" s="3" t="s">
        <v>691</v>
      </c>
      <c r="C324" s="3" t="s">
        <v>619</v>
      </c>
      <c r="D324" s="10" t="s">
        <v>17</v>
      </c>
      <c r="E324" s="10">
        <v>70</v>
      </c>
    </row>
    <row r="325" spans="1:5" x14ac:dyDescent="0.25">
      <c r="A325" s="3" t="s">
        <v>810</v>
      </c>
      <c r="B325" s="3" t="s">
        <v>691</v>
      </c>
      <c r="C325" s="3" t="s">
        <v>618</v>
      </c>
      <c r="D325" s="10" t="s">
        <v>18</v>
      </c>
      <c r="E325" s="10">
        <v>30</v>
      </c>
    </row>
    <row r="326" spans="1:5" x14ac:dyDescent="0.25">
      <c r="A326" s="3" t="s">
        <v>810</v>
      </c>
      <c r="B326" s="3" t="s">
        <v>929</v>
      </c>
      <c r="C326" s="3" t="s">
        <v>741</v>
      </c>
      <c r="D326" s="10" t="s">
        <v>615</v>
      </c>
      <c r="E326" s="10">
        <v>90</v>
      </c>
    </row>
    <row r="327" spans="1:5" ht="31.5" x14ac:dyDescent="0.25">
      <c r="A327" s="3" t="s">
        <v>810</v>
      </c>
      <c r="B327" s="3" t="s">
        <v>929</v>
      </c>
      <c r="C327" s="3" t="s">
        <v>270</v>
      </c>
      <c r="D327" s="10" t="s">
        <v>1230</v>
      </c>
      <c r="E327" s="10">
        <v>65</v>
      </c>
    </row>
    <row r="328" spans="1:5" x14ac:dyDescent="0.25">
      <c r="A328" s="3" t="s">
        <v>810</v>
      </c>
      <c r="B328" s="3" t="s">
        <v>929</v>
      </c>
      <c r="C328" s="3" t="s">
        <v>1229</v>
      </c>
      <c r="D328" s="10" t="s">
        <v>140</v>
      </c>
      <c r="E328" s="10">
        <v>60</v>
      </c>
    </row>
    <row r="329" spans="1:5" x14ac:dyDescent="0.25">
      <c r="A329" s="3" t="s">
        <v>810</v>
      </c>
      <c r="B329" s="3" t="s">
        <v>395</v>
      </c>
      <c r="C329" s="3" t="s">
        <v>690</v>
      </c>
      <c r="D329" s="10" t="s">
        <v>224</v>
      </c>
      <c r="E329" s="10">
        <v>140</v>
      </c>
    </row>
    <row r="330" spans="1:5" x14ac:dyDescent="0.25">
      <c r="A330" s="3" t="s">
        <v>810</v>
      </c>
      <c r="B330" s="3" t="s">
        <v>395</v>
      </c>
      <c r="C330" s="3" t="s">
        <v>688</v>
      </c>
      <c r="D330" s="10" t="s">
        <v>966</v>
      </c>
      <c r="E330" s="10">
        <v>130</v>
      </c>
    </row>
    <row r="331" spans="1:5" ht="31.5" x14ac:dyDescent="0.25">
      <c r="A331" s="3" t="s">
        <v>810</v>
      </c>
      <c r="B331" s="3" t="s">
        <v>395</v>
      </c>
      <c r="C331" s="3" t="s">
        <v>686</v>
      </c>
      <c r="D331" s="10" t="s">
        <v>967</v>
      </c>
      <c r="E331" s="10">
        <v>150</v>
      </c>
    </row>
    <row r="332" spans="1:5" x14ac:dyDescent="0.25">
      <c r="A332" s="3" t="s">
        <v>810</v>
      </c>
      <c r="B332" s="3" t="s">
        <v>395</v>
      </c>
      <c r="C332" s="3" t="s">
        <v>684</v>
      </c>
      <c r="D332" s="10" t="s">
        <v>965</v>
      </c>
      <c r="E332" s="10">
        <v>140</v>
      </c>
    </row>
    <row r="333" spans="1:5" ht="31.5" x14ac:dyDescent="0.25">
      <c r="A333" s="3" t="s">
        <v>810</v>
      </c>
      <c r="B333" s="3" t="s">
        <v>395</v>
      </c>
      <c r="C333" s="3" t="s">
        <v>682</v>
      </c>
      <c r="D333" s="10" t="s">
        <v>228</v>
      </c>
      <c r="E333" s="10">
        <v>130</v>
      </c>
    </row>
    <row r="334" spans="1:5" x14ac:dyDescent="0.25">
      <c r="A334" s="3" t="s">
        <v>810</v>
      </c>
      <c r="B334" s="3" t="s">
        <v>395</v>
      </c>
      <c r="C334" s="3" t="s">
        <v>271</v>
      </c>
      <c r="D334" s="10" t="s">
        <v>141</v>
      </c>
      <c r="E334" s="10">
        <v>30</v>
      </c>
    </row>
    <row r="335" spans="1:5" x14ac:dyDescent="0.25">
      <c r="A335" s="3" t="s">
        <v>810</v>
      </c>
      <c r="B335" s="3" t="s">
        <v>395</v>
      </c>
      <c r="C335" s="3" t="s">
        <v>272</v>
      </c>
      <c r="D335" s="10" t="s">
        <v>142</v>
      </c>
      <c r="E335" s="10">
        <v>40</v>
      </c>
    </row>
    <row r="336" spans="1:5" x14ac:dyDescent="0.25">
      <c r="A336" s="3" t="s">
        <v>810</v>
      </c>
      <c r="B336" s="3" t="s">
        <v>395</v>
      </c>
      <c r="C336" s="3" t="s">
        <v>1484</v>
      </c>
      <c r="D336" s="10" t="s">
        <v>395</v>
      </c>
      <c r="E336" s="10">
        <v>10</v>
      </c>
    </row>
    <row r="337" spans="1:5" ht="31.5" x14ac:dyDescent="0.25">
      <c r="A337" s="3" t="s">
        <v>810</v>
      </c>
      <c r="B337" s="3" t="s">
        <v>395</v>
      </c>
      <c r="C337" s="3" t="s">
        <v>681</v>
      </c>
      <c r="D337" s="10" t="s">
        <v>979</v>
      </c>
      <c r="E337" s="10">
        <v>60</v>
      </c>
    </row>
    <row r="338" spans="1:5" ht="31.5" x14ac:dyDescent="0.25">
      <c r="A338" s="3" t="s">
        <v>810</v>
      </c>
      <c r="B338" s="3" t="s">
        <v>395</v>
      </c>
      <c r="C338" s="3" t="s">
        <v>689</v>
      </c>
      <c r="D338" s="10" t="s">
        <v>969</v>
      </c>
      <c r="E338" s="10">
        <v>80</v>
      </c>
    </row>
    <row r="339" spans="1:5" ht="31.5" x14ac:dyDescent="0.25">
      <c r="A339" s="3" t="s">
        <v>810</v>
      </c>
      <c r="B339" s="3" t="s">
        <v>395</v>
      </c>
      <c r="C339" s="3" t="s">
        <v>687</v>
      </c>
      <c r="D339" s="10" t="s">
        <v>968</v>
      </c>
      <c r="E339" s="10">
        <v>70</v>
      </c>
    </row>
    <row r="340" spans="1:5" ht="31.5" x14ac:dyDescent="0.25">
      <c r="A340" s="3" t="s">
        <v>810</v>
      </c>
      <c r="B340" s="3" t="s">
        <v>395</v>
      </c>
      <c r="C340" s="3" t="s">
        <v>685</v>
      </c>
      <c r="D340" s="10" t="s">
        <v>970</v>
      </c>
      <c r="E340" s="10">
        <v>90</v>
      </c>
    </row>
    <row r="341" spans="1:5" ht="47.25" x14ac:dyDescent="0.25">
      <c r="A341" s="3" t="s">
        <v>810</v>
      </c>
      <c r="B341" s="3" t="s">
        <v>395</v>
      </c>
      <c r="C341" s="3" t="s">
        <v>683</v>
      </c>
      <c r="D341" s="10" t="s">
        <v>971</v>
      </c>
      <c r="E341" s="10">
        <v>80</v>
      </c>
    </row>
    <row r="342" spans="1:5" ht="31.5" x14ac:dyDescent="0.25">
      <c r="A342" s="3" t="s">
        <v>810</v>
      </c>
      <c r="B342" s="3" t="s">
        <v>395</v>
      </c>
      <c r="C342" s="3" t="s">
        <v>679</v>
      </c>
      <c r="D342" s="10" t="s">
        <v>972</v>
      </c>
      <c r="E342" s="10">
        <v>70</v>
      </c>
    </row>
    <row r="343" spans="1:5" x14ac:dyDescent="0.25">
      <c r="A343" s="3" t="s">
        <v>811</v>
      </c>
      <c r="C343" s="3" t="s">
        <v>1161</v>
      </c>
      <c r="D343" s="10" t="s">
        <v>353</v>
      </c>
      <c r="E343" s="10">
        <v>100</v>
      </c>
    </row>
    <row r="344" spans="1:5" x14ac:dyDescent="0.25">
      <c r="A344" s="3" t="s">
        <v>811</v>
      </c>
      <c r="C344" s="3" t="s">
        <v>1162</v>
      </c>
      <c r="D344" s="10" t="s">
        <v>354</v>
      </c>
      <c r="E344" s="10">
        <v>120</v>
      </c>
    </row>
    <row r="345" spans="1:5" ht="15.75" customHeight="1" x14ac:dyDescent="0.25">
      <c r="A345" s="3" t="s">
        <v>811</v>
      </c>
      <c r="C345" s="3" t="s">
        <v>1167</v>
      </c>
      <c r="D345" s="10" t="s">
        <v>303</v>
      </c>
      <c r="E345" s="10">
        <v>30</v>
      </c>
    </row>
    <row r="346" spans="1:5" x14ac:dyDescent="0.25">
      <c r="A346" s="3" t="s">
        <v>811</v>
      </c>
      <c r="C346" s="3" t="s">
        <v>1163</v>
      </c>
      <c r="D346" s="10" t="s">
        <v>355</v>
      </c>
      <c r="E346" s="10">
        <v>130</v>
      </c>
    </row>
    <row r="347" spans="1:5" x14ac:dyDescent="0.25">
      <c r="A347" s="3" t="s">
        <v>811</v>
      </c>
      <c r="C347" s="3" t="s">
        <v>1168</v>
      </c>
      <c r="D347" s="10" t="s">
        <v>302</v>
      </c>
      <c r="E347" s="10">
        <v>12</v>
      </c>
    </row>
    <row r="348" spans="1:5" ht="31.5" x14ac:dyDescent="0.25">
      <c r="A348" s="3" t="s">
        <v>811</v>
      </c>
      <c r="C348" s="3" t="s">
        <v>1165</v>
      </c>
      <c r="D348" s="10" t="s">
        <v>1231</v>
      </c>
      <c r="E348" s="10">
        <v>30</v>
      </c>
    </row>
    <row r="349" spans="1:5" x14ac:dyDescent="0.25">
      <c r="A349" s="3" t="s">
        <v>811</v>
      </c>
      <c r="C349" s="3" t="s">
        <v>1169</v>
      </c>
      <c r="D349" s="10" t="s">
        <v>372</v>
      </c>
      <c r="E349" s="10">
        <v>30</v>
      </c>
    </row>
    <row r="350" spans="1:5" x14ac:dyDescent="0.25">
      <c r="A350" s="3" t="s">
        <v>811</v>
      </c>
      <c r="C350" s="3" t="s">
        <v>1170</v>
      </c>
      <c r="D350" s="10" t="s">
        <v>373</v>
      </c>
      <c r="E350" s="10">
        <v>12</v>
      </c>
    </row>
    <row r="351" spans="1:5" x14ac:dyDescent="0.25">
      <c r="A351" s="3" t="s">
        <v>811</v>
      </c>
      <c r="C351" s="3" t="s">
        <v>1164</v>
      </c>
      <c r="D351" s="10" t="s">
        <v>1252</v>
      </c>
      <c r="E351" s="10">
        <v>120</v>
      </c>
    </row>
    <row r="352" spans="1:5" x14ac:dyDescent="0.25">
      <c r="A352" s="3" t="s">
        <v>811</v>
      </c>
      <c r="C352" s="3" t="s">
        <v>1171</v>
      </c>
      <c r="D352" s="10" t="s">
        <v>374</v>
      </c>
      <c r="E352" s="10">
        <v>150</v>
      </c>
    </row>
    <row r="353" spans="1:5" ht="31.5" x14ac:dyDescent="0.25">
      <c r="A353" s="3" t="s">
        <v>811</v>
      </c>
      <c r="C353" s="3" t="s">
        <v>1166</v>
      </c>
      <c r="D353" s="10" t="s">
        <v>1232</v>
      </c>
      <c r="E353" s="10">
        <v>15</v>
      </c>
    </row>
    <row r="354" spans="1:5" x14ac:dyDescent="0.25">
      <c r="A354" s="3" t="s">
        <v>811</v>
      </c>
      <c r="C354" s="3" t="s">
        <v>1369</v>
      </c>
      <c r="D354" s="10" t="s">
        <v>1370</v>
      </c>
      <c r="E354" s="10">
        <v>50</v>
      </c>
    </row>
    <row r="355" spans="1:5" ht="31.5" x14ac:dyDescent="0.25">
      <c r="A355" s="3" t="s">
        <v>811</v>
      </c>
      <c r="C355" s="3" t="s">
        <v>1367</v>
      </c>
      <c r="D355" s="10" t="s">
        <v>1368</v>
      </c>
      <c r="E355" s="10">
        <v>25</v>
      </c>
    </row>
    <row r="356" spans="1:5" x14ac:dyDescent="0.25">
      <c r="A356" s="3" t="s">
        <v>811</v>
      </c>
      <c r="C356" s="3" t="s">
        <v>677</v>
      </c>
      <c r="D356" s="10" t="s">
        <v>193</v>
      </c>
      <c r="E356" s="10">
        <v>50</v>
      </c>
    </row>
    <row r="357" spans="1:5" ht="31.5" x14ac:dyDescent="0.25">
      <c r="A357" s="3" t="s">
        <v>811</v>
      </c>
      <c r="C357" s="3" t="s">
        <v>675</v>
      </c>
      <c r="D357" s="10" t="s">
        <v>194</v>
      </c>
      <c r="E357" s="10">
        <v>130</v>
      </c>
    </row>
    <row r="358" spans="1:5" x14ac:dyDescent="0.25">
      <c r="A358" s="3" t="s">
        <v>811</v>
      </c>
      <c r="C358" s="3" t="s">
        <v>669</v>
      </c>
      <c r="D358" s="10" t="s">
        <v>195</v>
      </c>
      <c r="E358" s="10">
        <v>50</v>
      </c>
    </row>
    <row r="359" spans="1:5" x14ac:dyDescent="0.25">
      <c r="A359" s="3" t="s">
        <v>811</v>
      </c>
      <c r="C359" s="3" t="s">
        <v>678</v>
      </c>
      <c r="D359" s="10" t="s">
        <v>196</v>
      </c>
      <c r="E359" s="10">
        <v>50</v>
      </c>
    </row>
    <row r="360" spans="1:5" x14ac:dyDescent="0.25">
      <c r="A360" s="3" t="s">
        <v>811</v>
      </c>
      <c r="C360" s="3" t="s">
        <v>667</v>
      </c>
      <c r="D360" s="10" t="s">
        <v>197</v>
      </c>
      <c r="E360" s="10">
        <v>70</v>
      </c>
    </row>
    <row r="361" spans="1:5" ht="31.5" x14ac:dyDescent="0.25">
      <c r="A361" s="3" t="s">
        <v>811</v>
      </c>
      <c r="C361" s="3" t="s">
        <v>673</v>
      </c>
      <c r="D361" s="10" t="s">
        <v>198</v>
      </c>
      <c r="E361" s="10">
        <v>70</v>
      </c>
    </row>
    <row r="362" spans="1:5" x14ac:dyDescent="0.25">
      <c r="A362" s="3" t="s">
        <v>811</v>
      </c>
      <c r="C362" s="3" t="s">
        <v>671</v>
      </c>
      <c r="D362" s="10" t="s">
        <v>199</v>
      </c>
      <c r="E362" s="10">
        <v>60</v>
      </c>
    </row>
  </sheetData>
  <sortState xmlns:xlrd2="http://schemas.microsoft.com/office/spreadsheetml/2017/richdata2" ref="A2:E362">
    <sortCondition ref="A2:A362"/>
    <sortCondition ref="B2:B362"/>
    <sortCondition ref="C2:C362"/>
  </sortState>
  <phoneticPr fontId="2" type="noConversion"/>
  <conditionalFormatting sqref="D363:D1048576">
    <cfRule type="duplicateValues" dxfId="0" priority="4"/>
  </conditionalFormatting>
  <pageMargins left="0.55118110236220474" right="0.55118110236220474" top="0.78740157480314965" bottom="0.39370078740157483" header="0.31496062992125984" footer="0.31496062992125984"/>
  <pageSetup paperSize="9" orientation="portrait" verticalDpi="0" r:id="rId1"/>
  <headerFooter>
    <oddHeader>&amp;L&amp;"Calibri,Normal"&amp;K000000&amp;G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CdP</vt:lpstr>
      <vt:lpstr>CdP desglosados</vt:lpstr>
      <vt:lpstr>Especialidades Formativas</vt:lpstr>
      <vt:lpstr>Monográficos</vt:lpstr>
    </vt:vector>
  </TitlesOfParts>
  <Company>MANTIA Innovación</Company>
  <LinksUpToDate>false</LinksUpToDate>
  <SharedDoc>false</SharedDoc>
  <HyperlinkBase>www.mantia.es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Catálogo formativo de alquiler de conetenidos para formación elearning</dc:title>
  <dc:subject>Formación elearning</dc:subject>
  <dc:creator>MANTIA Innovación</dc:creator>
  <dc:description>Versión 15/6/2023</dc:description>
  <cp:lastModifiedBy>Equipo5</cp:lastModifiedBy>
  <cp:lastPrinted>2020-04-01T15:57:37Z</cp:lastPrinted>
  <dcterms:created xsi:type="dcterms:W3CDTF">2015-10-08T12:52:19Z</dcterms:created>
  <dcterms:modified xsi:type="dcterms:W3CDTF">2025-04-22T16:45:30Z</dcterms:modified>
</cp:coreProperties>
</file>