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MANTIA\Julian\Web MANTIA\Catálogo\"/>
    </mc:Choice>
  </mc:AlternateContent>
  <xr:revisionPtr revIDLastSave="0" documentId="8_{2DAAE05A-E8A2-43EB-B34A-6C737D195BAC}" xr6:coauthVersionLast="47" xr6:coauthVersionMax="47" xr10:uidLastSave="{00000000-0000-0000-0000-000000000000}"/>
  <bookViews>
    <workbookView xWindow="0" yWindow="3120" windowWidth="28800" windowHeight="12015" tabRatio="499" activeTab="1" xr2:uid="{00000000-000D-0000-FFFF-FFFF00000000}"/>
  </bookViews>
  <sheets>
    <sheet name="CdP" sheetId="2" r:id="rId1"/>
    <sheet name="CdP desglosados" sheetId="6" r:id="rId2"/>
    <sheet name="Especialidades Formativas" sheetId="7" r:id="rId3"/>
    <sheet name="Monográficos" sheetId="9" r:id="rId4"/>
  </sheets>
  <definedNames>
    <definedName name="_xlnm._FilterDatabase" localSheetId="0" hidden="1">CdP!$A$1:$E$12</definedName>
    <definedName name="_xlnm._FilterDatabase" localSheetId="1" hidden="1">'CdP desglosados'!$A$1:$K$1</definedName>
    <definedName name="_xlnm._FilterDatabase" localSheetId="2" hidden="1">'Especialidades Formativas'!$A$1:$E$1281</definedName>
    <definedName name="_xlnm._FilterDatabase" localSheetId="3" hidden="1">Monográficos!$A$1:$E$1068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1" i="6" l="1"/>
  <c r="I341" i="6"/>
  <c r="J307" i="6"/>
  <c r="I307" i="6"/>
  <c r="J299" i="6"/>
  <c r="J289" i="6"/>
  <c r="J283" i="6"/>
  <c r="J276" i="6"/>
  <c r="I276" i="6"/>
  <c r="H276" i="6"/>
  <c r="J272" i="6"/>
  <c r="I272" i="6"/>
  <c r="H272" i="6" s="1"/>
  <c r="J251" i="6"/>
  <c r="J247" i="6"/>
  <c r="J244" i="6"/>
  <c r="J243" i="6" s="1"/>
  <c r="J237" i="6"/>
  <c r="J234" i="6"/>
  <c r="J233" i="6" s="1"/>
  <c r="J162" i="6"/>
  <c r="I162" i="6"/>
  <c r="J158" i="6"/>
  <c r="I158" i="6"/>
  <c r="J145" i="6"/>
  <c r="I145" i="6"/>
  <c r="J140" i="6"/>
  <c r="I140" i="6"/>
  <c r="J102" i="6"/>
  <c r="I102" i="6"/>
  <c r="J79" i="6"/>
  <c r="I79" i="6"/>
  <c r="J62" i="6"/>
  <c r="H62" i="6"/>
  <c r="J47" i="6"/>
  <c r="H47" i="6"/>
  <c r="J44" i="6"/>
  <c r="J40" i="6"/>
  <c r="J36" i="6"/>
  <c r="J35" i="6" s="1"/>
  <c r="J29" i="6"/>
  <c r="H29" i="6"/>
  <c r="J26" i="6"/>
  <c r="J22" i="6"/>
  <c r="J17" i="6"/>
  <c r="J16" i="6" s="1"/>
  <c r="J10" i="6"/>
  <c r="M2" i="6" l="1"/>
  <c r="N2" i="6"/>
  <c r="O2" i="6"/>
  <c r="M3" i="6"/>
  <c r="N3" i="6"/>
  <c r="O3" i="6"/>
  <c r="M4" i="6"/>
  <c r="N4" i="6"/>
  <c r="O4" i="6"/>
  <c r="M5" i="6"/>
  <c r="N5" i="6"/>
  <c r="O5" i="6"/>
  <c r="M6" i="6"/>
  <c r="N6" i="6"/>
  <c r="O6" i="6"/>
  <c r="M7" i="6"/>
  <c r="N7" i="6"/>
  <c r="O7" i="6"/>
  <c r="M8" i="6"/>
  <c r="N8" i="6"/>
  <c r="O8" i="6"/>
  <c r="M9" i="6"/>
  <c r="N9" i="6"/>
  <c r="O9" i="6"/>
  <c r="M10" i="6"/>
  <c r="N10" i="6"/>
  <c r="O10" i="6"/>
  <c r="M11" i="6"/>
  <c r="N11" i="6"/>
  <c r="O11" i="6"/>
  <c r="M12" i="6"/>
  <c r="N12" i="6"/>
  <c r="O12" i="6"/>
  <c r="M13" i="6"/>
  <c r="N13" i="6"/>
  <c r="O13" i="6"/>
  <c r="M14" i="6"/>
  <c r="N14" i="6"/>
  <c r="O14" i="6"/>
  <c r="M15" i="6"/>
  <c r="N15" i="6"/>
  <c r="O15" i="6"/>
  <c r="M16" i="6"/>
  <c r="N16" i="6"/>
  <c r="O16" i="6"/>
  <c r="M17" i="6"/>
  <c r="N17" i="6"/>
  <c r="O17" i="6"/>
  <c r="M18" i="6"/>
  <c r="N18" i="6"/>
  <c r="O18" i="6"/>
  <c r="M19" i="6"/>
  <c r="N19" i="6"/>
  <c r="O19" i="6"/>
  <c r="M20" i="6"/>
  <c r="N20" i="6"/>
  <c r="O20" i="6"/>
  <c r="M21" i="6"/>
  <c r="N21" i="6"/>
  <c r="O21" i="6"/>
  <c r="M22" i="6"/>
  <c r="N22" i="6"/>
  <c r="O22" i="6"/>
  <c r="M23" i="6"/>
  <c r="N23" i="6"/>
  <c r="O23" i="6"/>
  <c r="M24" i="6"/>
  <c r="N24" i="6"/>
  <c r="O24" i="6"/>
  <c r="M25" i="6"/>
  <c r="N25" i="6"/>
  <c r="O25" i="6"/>
  <c r="M26" i="6"/>
  <c r="N26" i="6"/>
  <c r="O26" i="6"/>
  <c r="M27" i="6"/>
  <c r="N27" i="6"/>
  <c r="O27" i="6"/>
  <c r="M28" i="6"/>
  <c r="N28" i="6"/>
  <c r="O28" i="6"/>
  <c r="M29" i="6"/>
  <c r="N29" i="6"/>
  <c r="O29" i="6"/>
  <c r="M30" i="6"/>
  <c r="N30" i="6"/>
  <c r="O30" i="6"/>
  <c r="M31" i="6"/>
  <c r="N31" i="6"/>
  <c r="O31" i="6"/>
  <c r="M32" i="6"/>
  <c r="N32" i="6"/>
  <c r="O32" i="6"/>
  <c r="M33" i="6"/>
  <c r="N33" i="6"/>
  <c r="O33" i="6"/>
  <c r="M34" i="6"/>
  <c r="N34" i="6"/>
  <c r="O34" i="6"/>
  <c r="M35" i="6"/>
  <c r="N35" i="6"/>
  <c r="O35" i="6"/>
  <c r="M36" i="6"/>
  <c r="N36" i="6"/>
  <c r="O36" i="6"/>
  <c r="M37" i="6"/>
  <c r="N37" i="6"/>
  <c r="O37" i="6"/>
  <c r="M38" i="6"/>
  <c r="N38" i="6"/>
  <c r="O38" i="6"/>
  <c r="M39" i="6"/>
  <c r="N39" i="6"/>
  <c r="O39" i="6"/>
  <c r="M40" i="6"/>
  <c r="N40" i="6"/>
  <c r="O40" i="6"/>
  <c r="M41" i="6"/>
  <c r="N41" i="6"/>
  <c r="O41" i="6"/>
  <c r="M42" i="6"/>
  <c r="N42" i="6"/>
  <c r="O42" i="6"/>
  <c r="M43" i="6"/>
  <c r="N43" i="6"/>
  <c r="O43" i="6"/>
  <c r="M44" i="6"/>
  <c r="N44" i="6"/>
  <c r="O44" i="6"/>
  <c r="M45" i="6"/>
  <c r="N45" i="6"/>
  <c r="O45" i="6"/>
  <c r="M46" i="6"/>
  <c r="N46" i="6"/>
  <c r="O46" i="6"/>
  <c r="M47" i="6"/>
  <c r="N47" i="6"/>
  <c r="O47" i="6"/>
  <c r="M48" i="6"/>
  <c r="N48" i="6"/>
  <c r="O48" i="6"/>
  <c r="M49" i="6"/>
  <c r="N49" i="6"/>
  <c r="O49" i="6"/>
  <c r="M50" i="6"/>
  <c r="N50" i="6"/>
  <c r="O50" i="6"/>
  <c r="M51" i="6"/>
  <c r="N51" i="6"/>
  <c r="O51" i="6"/>
  <c r="M52" i="6"/>
  <c r="N52" i="6"/>
  <c r="O52" i="6"/>
  <c r="M53" i="6"/>
  <c r="N53" i="6"/>
  <c r="O53" i="6"/>
  <c r="M54" i="6"/>
  <c r="N54" i="6"/>
  <c r="O54" i="6"/>
  <c r="M55" i="6"/>
  <c r="N55" i="6"/>
  <c r="O55" i="6"/>
  <c r="M56" i="6"/>
  <c r="N56" i="6"/>
  <c r="O56" i="6"/>
  <c r="M57" i="6"/>
  <c r="N57" i="6"/>
  <c r="O57" i="6"/>
  <c r="M58" i="6"/>
  <c r="N58" i="6"/>
  <c r="O58" i="6"/>
  <c r="M59" i="6"/>
  <c r="N59" i="6"/>
  <c r="O59" i="6"/>
  <c r="M60" i="6"/>
  <c r="N60" i="6"/>
  <c r="O60" i="6"/>
  <c r="M61" i="6"/>
  <c r="N61" i="6"/>
  <c r="O61" i="6"/>
  <c r="M62" i="6"/>
  <c r="N62" i="6"/>
  <c r="O62" i="6"/>
  <c r="M63" i="6"/>
  <c r="N63" i="6"/>
  <c r="O63" i="6"/>
  <c r="M64" i="6"/>
  <c r="N64" i="6"/>
  <c r="O64" i="6"/>
  <c r="M65" i="6"/>
  <c r="N65" i="6"/>
  <c r="O65" i="6"/>
  <c r="M66" i="6"/>
  <c r="N66" i="6"/>
  <c r="O66" i="6"/>
  <c r="M67" i="6"/>
  <c r="N67" i="6"/>
  <c r="O67" i="6"/>
  <c r="M68" i="6"/>
  <c r="N68" i="6"/>
  <c r="O68" i="6"/>
  <c r="M69" i="6"/>
  <c r="N69" i="6"/>
  <c r="O69" i="6"/>
  <c r="M70" i="6"/>
  <c r="N70" i="6"/>
  <c r="O70" i="6"/>
  <c r="M71" i="6"/>
  <c r="N71" i="6"/>
  <c r="O71" i="6"/>
  <c r="M72" i="6"/>
  <c r="N72" i="6"/>
  <c r="O72" i="6"/>
  <c r="M73" i="6"/>
  <c r="N73" i="6"/>
  <c r="O73" i="6"/>
  <c r="M74" i="6"/>
  <c r="N74" i="6"/>
  <c r="O74" i="6"/>
  <c r="M75" i="6"/>
  <c r="N75" i="6"/>
  <c r="O75" i="6"/>
  <c r="M76" i="6"/>
  <c r="N76" i="6"/>
  <c r="O76" i="6"/>
  <c r="M77" i="6"/>
  <c r="N77" i="6"/>
  <c r="O77" i="6"/>
  <c r="M78" i="6"/>
  <c r="N78" i="6"/>
  <c r="O78" i="6"/>
  <c r="M79" i="6"/>
  <c r="N79" i="6"/>
  <c r="O79" i="6"/>
  <c r="M80" i="6"/>
  <c r="N80" i="6"/>
  <c r="O80" i="6"/>
  <c r="M81" i="6"/>
  <c r="N81" i="6"/>
  <c r="O81" i="6"/>
  <c r="M82" i="6"/>
  <c r="N82" i="6"/>
  <c r="O82" i="6"/>
  <c r="M83" i="6"/>
  <c r="N83" i="6"/>
  <c r="O83" i="6"/>
  <c r="M84" i="6"/>
  <c r="N84" i="6"/>
  <c r="O84" i="6"/>
  <c r="M85" i="6"/>
  <c r="N85" i="6"/>
  <c r="O85" i="6"/>
  <c r="M86" i="6"/>
  <c r="N86" i="6"/>
  <c r="O86" i="6"/>
  <c r="M87" i="6"/>
  <c r="N87" i="6"/>
  <c r="O87" i="6"/>
  <c r="M88" i="6"/>
  <c r="N88" i="6"/>
  <c r="O88" i="6"/>
  <c r="M89" i="6"/>
  <c r="N89" i="6"/>
  <c r="O89" i="6"/>
  <c r="M90" i="6"/>
  <c r="N90" i="6"/>
  <c r="O90" i="6"/>
  <c r="M91" i="6"/>
  <c r="N91" i="6"/>
  <c r="O91" i="6"/>
  <c r="M92" i="6"/>
  <c r="N92" i="6"/>
  <c r="O92" i="6"/>
  <c r="M93" i="6"/>
  <c r="N93" i="6"/>
  <c r="O93" i="6"/>
  <c r="M94" i="6"/>
  <c r="N94" i="6"/>
  <c r="O94" i="6"/>
  <c r="M95" i="6"/>
  <c r="N95" i="6"/>
  <c r="O95" i="6"/>
  <c r="M96" i="6"/>
  <c r="N96" i="6"/>
  <c r="O96" i="6"/>
  <c r="M97" i="6"/>
  <c r="N97" i="6"/>
  <c r="O97" i="6"/>
  <c r="M98" i="6"/>
  <c r="N98" i="6"/>
  <c r="O98" i="6"/>
  <c r="M99" i="6"/>
  <c r="N99" i="6"/>
  <c r="O99" i="6"/>
  <c r="M100" i="6"/>
  <c r="N100" i="6"/>
  <c r="O100" i="6"/>
  <c r="M101" i="6"/>
  <c r="N101" i="6"/>
  <c r="O101" i="6"/>
  <c r="M102" i="6"/>
  <c r="N102" i="6"/>
  <c r="O102" i="6"/>
  <c r="M103" i="6"/>
  <c r="N103" i="6"/>
  <c r="O103" i="6"/>
  <c r="M104" i="6"/>
  <c r="N104" i="6"/>
  <c r="O104" i="6"/>
  <c r="M105" i="6"/>
  <c r="N105" i="6"/>
  <c r="O105" i="6"/>
  <c r="M106" i="6"/>
  <c r="N106" i="6"/>
  <c r="O106" i="6"/>
  <c r="M107" i="6"/>
  <c r="N107" i="6"/>
  <c r="O107" i="6"/>
  <c r="M108" i="6"/>
  <c r="N108" i="6"/>
  <c r="O108" i="6"/>
  <c r="M109" i="6"/>
  <c r="N109" i="6"/>
  <c r="O109" i="6"/>
  <c r="M110" i="6"/>
  <c r="N110" i="6"/>
  <c r="O110" i="6"/>
  <c r="M111" i="6"/>
  <c r="N111" i="6"/>
  <c r="O111" i="6"/>
  <c r="M112" i="6"/>
  <c r="N112" i="6"/>
  <c r="O112" i="6"/>
  <c r="M113" i="6"/>
  <c r="N113" i="6"/>
  <c r="O113" i="6"/>
  <c r="M114" i="6"/>
  <c r="N114" i="6"/>
  <c r="O114" i="6"/>
  <c r="M115" i="6"/>
  <c r="N115" i="6"/>
  <c r="O115" i="6"/>
  <c r="M116" i="6"/>
  <c r="N116" i="6"/>
  <c r="O116" i="6"/>
  <c r="M117" i="6"/>
  <c r="N117" i="6"/>
  <c r="O117" i="6"/>
  <c r="M118" i="6"/>
  <c r="N118" i="6"/>
  <c r="O118" i="6"/>
  <c r="M119" i="6"/>
  <c r="N119" i="6"/>
  <c r="O119" i="6"/>
  <c r="M120" i="6"/>
  <c r="N120" i="6"/>
  <c r="O120" i="6"/>
  <c r="M121" i="6"/>
  <c r="N121" i="6"/>
  <c r="O121" i="6"/>
  <c r="M122" i="6"/>
  <c r="N122" i="6"/>
  <c r="O122" i="6"/>
  <c r="M123" i="6"/>
  <c r="N123" i="6"/>
  <c r="O123" i="6"/>
  <c r="M124" i="6"/>
  <c r="N124" i="6"/>
  <c r="O124" i="6"/>
  <c r="M125" i="6"/>
  <c r="N125" i="6"/>
  <c r="O125" i="6"/>
  <c r="M126" i="6"/>
  <c r="N126" i="6"/>
  <c r="O126" i="6"/>
  <c r="M127" i="6"/>
  <c r="N127" i="6"/>
  <c r="O127" i="6"/>
  <c r="M128" i="6"/>
  <c r="N128" i="6"/>
  <c r="O128" i="6"/>
  <c r="M129" i="6"/>
  <c r="N129" i="6"/>
  <c r="O129" i="6"/>
  <c r="M130" i="6"/>
  <c r="N130" i="6"/>
  <c r="O130" i="6"/>
  <c r="M131" i="6"/>
  <c r="N131" i="6"/>
  <c r="O131" i="6"/>
  <c r="M132" i="6"/>
  <c r="N132" i="6"/>
  <c r="O132" i="6"/>
  <c r="M133" i="6"/>
  <c r="N133" i="6"/>
  <c r="O133" i="6"/>
  <c r="M134" i="6"/>
  <c r="N134" i="6"/>
  <c r="O134" i="6"/>
  <c r="M135" i="6"/>
  <c r="N135" i="6"/>
  <c r="O135" i="6"/>
  <c r="M136" i="6"/>
  <c r="N136" i="6"/>
  <c r="O136" i="6"/>
  <c r="M137" i="6"/>
  <c r="N137" i="6"/>
  <c r="O137" i="6"/>
  <c r="M138" i="6"/>
  <c r="N138" i="6"/>
  <c r="O138" i="6"/>
  <c r="M139" i="6"/>
  <c r="N139" i="6"/>
  <c r="O139" i="6"/>
  <c r="M140" i="6"/>
  <c r="N140" i="6"/>
  <c r="O140" i="6"/>
  <c r="M141" i="6"/>
  <c r="N141" i="6"/>
  <c r="O141" i="6"/>
  <c r="M142" i="6"/>
  <c r="N142" i="6"/>
  <c r="O142" i="6"/>
  <c r="M143" i="6"/>
  <c r="N143" i="6"/>
  <c r="O143" i="6"/>
  <c r="M144" i="6"/>
  <c r="N144" i="6"/>
  <c r="O144" i="6"/>
  <c r="M145" i="6"/>
  <c r="N145" i="6"/>
  <c r="O145" i="6"/>
  <c r="M146" i="6"/>
  <c r="N146" i="6"/>
  <c r="O146" i="6"/>
  <c r="M147" i="6"/>
  <c r="N147" i="6"/>
  <c r="O147" i="6"/>
  <c r="M148" i="6"/>
  <c r="N148" i="6"/>
  <c r="O148" i="6"/>
  <c r="M149" i="6"/>
  <c r="N149" i="6"/>
  <c r="O149" i="6"/>
  <c r="M150" i="6"/>
  <c r="N150" i="6"/>
  <c r="O150" i="6"/>
  <c r="M151" i="6"/>
  <c r="N151" i="6"/>
  <c r="O151" i="6"/>
  <c r="M152" i="6"/>
  <c r="N152" i="6"/>
  <c r="O152" i="6"/>
  <c r="M153" i="6"/>
  <c r="N153" i="6"/>
  <c r="O153" i="6"/>
  <c r="M154" i="6"/>
  <c r="N154" i="6"/>
  <c r="O154" i="6"/>
  <c r="M155" i="6"/>
  <c r="N155" i="6"/>
  <c r="O155" i="6"/>
  <c r="M156" i="6"/>
  <c r="N156" i="6"/>
  <c r="O156" i="6"/>
  <c r="M157" i="6"/>
  <c r="N157" i="6"/>
  <c r="O157" i="6"/>
  <c r="M158" i="6"/>
  <c r="N158" i="6"/>
  <c r="O158" i="6"/>
  <c r="M159" i="6"/>
  <c r="N159" i="6"/>
  <c r="O159" i="6"/>
  <c r="M160" i="6"/>
  <c r="N160" i="6"/>
  <c r="O160" i="6"/>
  <c r="M161" i="6"/>
  <c r="N161" i="6"/>
  <c r="O161" i="6"/>
  <c r="M162" i="6"/>
  <c r="N162" i="6"/>
  <c r="O162" i="6"/>
  <c r="M163" i="6"/>
  <c r="N163" i="6"/>
  <c r="O163" i="6"/>
  <c r="M164" i="6"/>
  <c r="N164" i="6"/>
  <c r="O164" i="6"/>
  <c r="M165" i="6"/>
  <c r="N165" i="6"/>
  <c r="O165" i="6"/>
  <c r="M166" i="6"/>
  <c r="N166" i="6"/>
  <c r="O166" i="6"/>
  <c r="M167" i="6"/>
  <c r="N167" i="6"/>
  <c r="O167" i="6"/>
  <c r="M168" i="6"/>
  <c r="N168" i="6"/>
  <c r="O168" i="6"/>
  <c r="M169" i="6"/>
  <c r="N169" i="6"/>
  <c r="O169" i="6"/>
  <c r="M170" i="6"/>
  <c r="N170" i="6"/>
  <c r="O170" i="6"/>
  <c r="M171" i="6"/>
  <c r="N171" i="6"/>
  <c r="O171" i="6"/>
  <c r="M172" i="6"/>
  <c r="N172" i="6"/>
  <c r="O172" i="6"/>
  <c r="M173" i="6"/>
  <c r="N173" i="6"/>
  <c r="O173" i="6"/>
  <c r="M174" i="6"/>
  <c r="N174" i="6"/>
  <c r="O174" i="6"/>
  <c r="M175" i="6"/>
  <c r="N175" i="6"/>
  <c r="O175" i="6"/>
  <c r="M176" i="6"/>
  <c r="N176" i="6"/>
  <c r="O176" i="6"/>
  <c r="M177" i="6"/>
  <c r="N177" i="6"/>
  <c r="O177" i="6"/>
  <c r="M178" i="6"/>
  <c r="N178" i="6"/>
  <c r="O178" i="6"/>
  <c r="M179" i="6"/>
  <c r="N179" i="6"/>
  <c r="O179" i="6"/>
  <c r="M180" i="6"/>
  <c r="N180" i="6"/>
  <c r="O180" i="6"/>
  <c r="M181" i="6"/>
  <c r="N181" i="6"/>
  <c r="O181" i="6"/>
  <c r="M182" i="6"/>
  <c r="N182" i="6"/>
  <c r="O182" i="6"/>
  <c r="M183" i="6"/>
  <c r="N183" i="6"/>
  <c r="O183" i="6"/>
  <c r="M184" i="6"/>
  <c r="N184" i="6"/>
  <c r="O184" i="6"/>
  <c r="M185" i="6"/>
  <c r="N185" i="6"/>
  <c r="O185" i="6"/>
  <c r="M186" i="6"/>
  <c r="N186" i="6"/>
  <c r="O186" i="6"/>
  <c r="M187" i="6"/>
  <c r="N187" i="6"/>
  <c r="O187" i="6"/>
  <c r="M188" i="6"/>
  <c r="N188" i="6"/>
  <c r="O188" i="6"/>
  <c r="M189" i="6"/>
  <c r="N189" i="6"/>
  <c r="O189" i="6"/>
  <c r="M190" i="6"/>
  <c r="N190" i="6"/>
  <c r="O190" i="6"/>
  <c r="M191" i="6"/>
  <c r="N191" i="6"/>
  <c r="O191" i="6"/>
  <c r="M192" i="6"/>
  <c r="N192" i="6"/>
  <c r="O192" i="6"/>
  <c r="M193" i="6"/>
  <c r="N193" i="6"/>
  <c r="O193" i="6"/>
  <c r="M194" i="6"/>
  <c r="N194" i="6"/>
  <c r="O194" i="6"/>
  <c r="M195" i="6"/>
  <c r="N195" i="6"/>
  <c r="O195" i="6"/>
  <c r="M196" i="6"/>
  <c r="N196" i="6"/>
  <c r="O196" i="6"/>
  <c r="M197" i="6"/>
  <c r="N197" i="6"/>
  <c r="O197" i="6"/>
  <c r="M198" i="6"/>
  <c r="N198" i="6"/>
  <c r="O198" i="6"/>
  <c r="M199" i="6"/>
  <c r="N199" i="6"/>
  <c r="O199" i="6"/>
  <c r="M200" i="6"/>
  <c r="N200" i="6"/>
  <c r="O200" i="6"/>
  <c r="M201" i="6"/>
  <c r="N201" i="6"/>
  <c r="O201" i="6"/>
  <c r="M202" i="6"/>
  <c r="N202" i="6"/>
  <c r="O202" i="6"/>
  <c r="M203" i="6"/>
  <c r="N203" i="6"/>
  <c r="O203" i="6"/>
  <c r="M204" i="6"/>
  <c r="N204" i="6"/>
  <c r="O204" i="6"/>
  <c r="M205" i="6"/>
  <c r="N205" i="6"/>
  <c r="O205" i="6"/>
  <c r="M206" i="6"/>
  <c r="N206" i="6"/>
  <c r="O206" i="6"/>
  <c r="M207" i="6"/>
  <c r="N207" i="6"/>
  <c r="O207" i="6"/>
  <c r="M208" i="6"/>
  <c r="N208" i="6"/>
  <c r="O208" i="6"/>
  <c r="M209" i="6"/>
  <c r="N209" i="6"/>
  <c r="O209" i="6"/>
  <c r="M210" i="6"/>
  <c r="N210" i="6"/>
  <c r="O210" i="6"/>
  <c r="M211" i="6"/>
  <c r="N211" i="6"/>
  <c r="O211" i="6"/>
  <c r="M212" i="6"/>
  <c r="N212" i="6"/>
  <c r="O212" i="6"/>
  <c r="M213" i="6"/>
  <c r="N213" i="6"/>
  <c r="O213" i="6"/>
  <c r="M214" i="6"/>
  <c r="N214" i="6"/>
  <c r="O214" i="6"/>
  <c r="M215" i="6"/>
  <c r="N215" i="6"/>
  <c r="O215" i="6"/>
  <c r="M216" i="6"/>
  <c r="N216" i="6"/>
  <c r="O216" i="6"/>
  <c r="M217" i="6"/>
  <c r="N217" i="6"/>
  <c r="O217" i="6"/>
  <c r="M218" i="6"/>
  <c r="N218" i="6"/>
  <c r="O218" i="6"/>
  <c r="M219" i="6"/>
  <c r="N219" i="6"/>
  <c r="O219" i="6"/>
  <c r="M220" i="6"/>
  <c r="N220" i="6"/>
  <c r="O220" i="6"/>
  <c r="M221" i="6"/>
  <c r="N221" i="6"/>
  <c r="O221" i="6"/>
  <c r="M222" i="6"/>
  <c r="N222" i="6"/>
  <c r="O222" i="6"/>
  <c r="M223" i="6"/>
  <c r="N223" i="6"/>
  <c r="O223" i="6"/>
  <c r="M224" i="6"/>
  <c r="N224" i="6"/>
  <c r="O224" i="6"/>
  <c r="M225" i="6"/>
  <c r="N225" i="6"/>
  <c r="O225" i="6"/>
  <c r="M226" i="6"/>
  <c r="N226" i="6"/>
  <c r="O226" i="6"/>
  <c r="M227" i="6"/>
  <c r="N227" i="6"/>
  <c r="O227" i="6"/>
  <c r="M228" i="6"/>
  <c r="N228" i="6"/>
  <c r="O228" i="6"/>
  <c r="M229" i="6"/>
  <c r="N229" i="6"/>
  <c r="O229" i="6"/>
  <c r="M230" i="6"/>
  <c r="N230" i="6"/>
  <c r="O230" i="6"/>
  <c r="M231" i="6"/>
  <c r="N231" i="6"/>
  <c r="O231" i="6"/>
  <c r="M232" i="6"/>
  <c r="N232" i="6"/>
  <c r="O232" i="6"/>
  <c r="M233" i="6"/>
  <c r="N233" i="6"/>
  <c r="O233" i="6"/>
  <c r="M234" i="6"/>
  <c r="N234" i="6"/>
  <c r="O234" i="6"/>
  <c r="M235" i="6"/>
  <c r="N235" i="6"/>
  <c r="O235" i="6"/>
  <c r="M236" i="6"/>
  <c r="N236" i="6"/>
  <c r="O236" i="6"/>
  <c r="M237" i="6"/>
  <c r="N237" i="6"/>
  <c r="O237" i="6"/>
  <c r="M238" i="6"/>
  <c r="N238" i="6"/>
  <c r="O238" i="6"/>
  <c r="M239" i="6"/>
  <c r="N239" i="6"/>
  <c r="O239" i="6"/>
  <c r="M240" i="6"/>
  <c r="N240" i="6"/>
  <c r="O240" i="6"/>
  <c r="M241" i="6"/>
  <c r="N241" i="6"/>
  <c r="O241" i="6"/>
  <c r="M242" i="6"/>
  <c r="N242" i="6"/>
  <c r="O242" i="6"/>
  <c r="M243" i="6"/>
  <c r="N243" i="6"/>
  <c r="O243" i="6"/>
  <c r="M244" i="6"/>
  <c r="N244" i="6"/>
  <c r="O244" i="6"/>
  <c r="M245" i="6"/>
  <c r="N245" i="6"/>
  <c r="O245" i="6"/>
  <c r="M246" i="6"/>
  <c r="N246" i="6"/>
  <c r="O246" i="6"/>
  <c r="M247" i="6"/>
  <c r="N247" i="6"/>
  <c r="O247" i="6"/>
  <c r="M248" i="6"/>
  <c r="N248" i="6"/>
  <c r="O248" i="6"/>
  <c r="M249" i="6"/>
  <c r="N249" i="6"/>
  <c r="O249" i="6"/>
  <c r="M250" i="6"/>
  <c r="N250" i="6"/>
  <c r="O250" i="6"/>
  <c r="M251" i="6"/>
  <c r="N251" i="6"/>
  <c r="O251" i="6"/>
  <c r="M252" i="6"/>
  <c r="N252" i="6"/>
  <c r="O252" i="6"/>
  <c r="M253" i="6"/>
  <c r="N253" i="6"/>
  <c r="O253" i="6"/>
  <c r="M254" i="6"/>
  <c r="N254" i="6"/>
  <c r="O254" i="6"/>
  <c r="M255" i="6"/>
  <c r="N255" i="6"/>
  <c r="O255" i="6"/>
  <c r="M256" i="6"/>
  <c r="N256" i="6"/>
  <c r="O256" i="6"/>
  <c r="M257" i="6"/>
  <c r="N257" i="6"/>
  <c r="O257" i="6"/>
  <c r="M258" i="6"/>
  <c r="N258" i="6"/>
  <c r="O258" i="6"/>
  <c r="M259" i="6"/>
  <c r="N259" i="6"/>
  <c r="O259" i="6"/>
  <c r="M260" i="6"/>
  <c r="N260" i="6"/>
  <c r="O260" i="6"/>
  <c r="M261" i="6"/>
  <c r="N261" i="6"/>
  <c r="O261" i="6"/>
  <c r="M262" i="6"/>
  <c r="N262" i="6"/>
  <c r="O262" i="6"/>
  <c r="M263" i="6"/>
  <c r="N263" i="6"/>
  <c r="O263" i="6"/>
  <c r="M264" i="6"/>
  <c r="N264" i="6"/>
  <c r="O264" i="6"/>
  <c r="M265" i="6"/>
  <c r="N265" i="6"/>
  <c r="O265" i="6"/>
  <c r="M266" i="6"/>
  <c r="N266" i="6"/>
  <c r="O266" i="6"/>
  <c r="M267" i="6"/>
  <c r="N267" i="6"/>
  <c r="O267" i="6"/>
  <c r="M268" i="6"/>
  <c r="N268" i="6"/>
  <c r="O268" i="6"/>
  <c r="M269" i="6"/>
  <c r="N269" i="6"/>
  <c r="O269" i="6"/>
  <c r="M270" i="6"/>
  <c r="N270" i="6"/>
  <c r="O270" i="6"/>
  <c r="M271" i="6"/>
  <c r="N271" i="6"/>
  <c r="O271" i="6"/>
  <c r="M272" i="6"/>
  <c r="N272" i="6"/>
  <c r="O272" i="6"/>
  <c r="M273" i="6"/>
  <c r="N273" i="6"/>
  <c r="O273" i="6"/>
  <c r="M274" i="6"/>
  <c r="N274" i="6"/>
  <c r="O274" i="6"/>
  <c r="M275" i="6"/>
  <c r="N275" i="6"/>
  <c r="O275" i="6"/>
  <c r="M276" i="6"/>
  <c r="N276" i="6"/>
  <c r="O276" i="6"/>
  <c r="M277" i="6"/>
  <c r="N277" i="6"/>
  <c r="O277" i="6"/>
  <c r="M278" i="6"/>
  <c r="N278" i="6"/>
  <c r="O278" i="6"/>
  <c r="M279" i="6"/>
  <c r="N279" i="6"/>
  <c r="O279" i="6"/>
  <c r="M280" i="6"/>
  <c r="N280" i="6"/>
  <c r="O280" i="6"/>
  <c r="M281" i="6"/>
  <c r="N281" i="6"/>
  <c r="O281" i="6"/>
  <c r="M282" i="6"/>
  <c r="N282" i="6"/>
  <c r="O282" i="6"/>
  <c r="M283" i="6"/>
  <c r="N283" i="6"/>
  <c r="O283" i="6"/>
  <c r="M284" i="6"/>
  <c r="N284" i="6"/>
  <c r="O284" i="6"/>
  <c r="M285" i="6"/>
  <c r="N285" i="6"/>
  <c r="O285" i="6"/>
  <c r="M286" i="6"/>
  <c r="N286" i="6"/>
  <c r="O286" i="6"/>
  <c r="M287" i="6"/>
  <c r="N287" i="6"/>
  <c r="O287" i="6"/>
  <c r="M288" i="6"/>
  <c r="N288" i="6"/>
  <c r="O288" i="6"/>
  <c r="M289" i="6"/>
  <c r="N289" i="6"/>
  <c r="O289" i="6"/>
  <c r="M290" i="6"/>
  <c r="N290" i="6"/>
  <c r="O290" i="6"/>
  <c r="M291" i="6"/>
  <c r="N291" i="6"/>
  <c r="O291" i="6"/>
  <c r="M292" i="6"/>
  <c r="N292" i="6"/>
  <c r="O292" i="6"/>
  <c r="M293" i="6"/>
  <c r="N293" i="6"/>
  <c r="O293" i="6"/>
  <c r="M294" i="6"/>
  <c r="N294" i="6"/>
  <c r="O294" i="6"/>
  <c r="M295" i="6"/>
  <c r="N295" i="6"/>
  <c r="O295" i="6"/>
  <c r="M296" i="6"/>
  <c r="N296" i="6"/>
  <c r="O296" i="6"/>
  <c r="M297" i="6"/>
  <c r="N297" i="6"/>
  <c r="O297" i="6"/>
  <c r="M298" i="6"/>
  <c r="N298" i="6"/>
  <c r="O298" i="6"/>
  <c r="M299" i="6"/>
  <c r="N299" i="6"/>
  <c r="O299" i="6"/>
  <c r="M300" i="6"/>
  <c r="N300" i="6"/>
  <c r="O300" i="6"/>
  <c r="M301" i="6"/>
  <c r="N301" i="6"/>
  <c r="O301" i="6"/>
  <c r="M302" i="6"/>
  <c r="N302" i="6"/>
  <c r="O302" i="6"/>
  <c r="M303" i="6"/>
  <c r="N303" i="6"/>
  <c r="O303" i="6"/>
  <c r="M304" i="6"/>
  <c r="N304" i="6"/>
  <c r="O304" i="6"/>
  <c r="M305" i="6"/>
  <c r="N305" i="6"/>
  <c r="O305" i="6"/>
  <c r="M306" i="6"/>
  <c r="N306" i="6"/>
  <c r="O306" i="6"/>
  <c r="M307" i="6"/>
  <c r="N307" i="6"/>
  <c r="O307" i="6"/>
  <c r="M308" i="6"/>
  <c r="N308" i="6"/>
  <c r="O308" i="6"/>
  <c r="M309" i="6"/>
  <c r="N309" i="6"/>
  <c r="O309" i="6"/>
  <c r="M310" i="6"/>
  <c r="N310" i="6"/>
  <c r="O310" i="6"/>
  <c r="M311" i="6"/>
  <c r="N311" i="6"/>
  <c r="O311" i="6"/>
  <c r="M312" i="6"/>
  <c r="N312" i="6"/>
  <c r="O312" i="6"/>
  <c r="M313" i="6"/>
  <c r="N313" i="6"/>
  <c r="O313" i="6"/>
</calcChain>
</file>

<file path=xl/sharedStrings.xml><?xml version="1.0" encoding="utf-8"?>
<sst xmlns="http://schemas.openxmlformats.org/spreadsheetml/2006/main" count="4820" uniqueCount="1503">
  <si>
    <t>Contratos, Nóminas y Seguros Sociales</t>
  </si>
  <si>
    <t>Prevención de Riesgos Laborales</t>
  </si>
  <si>
    <t>Aplicaciones informáticas de análisis contable y contabilidad presupuestaria</t>
  </si>
  <si>
    <t xml:space="preserve">Análisis de productos y servicios de inversión </t>
  </si>
  <si>
    <t>Gestión de tesorería</t>
  </si>
  <si>
    <t xml:space="preserve">Ofimática </t>
  </si>
  <si>
    <t>Aplicaciones informáticas de tratamientos de texto</t>
  </si>
  <si>
    <t>Gestión administrativa de personal</t>
  </si>
  <si>
    <t>Contratación laboral</t>
  </si>
  <si>
    <t xml:space="preserve">Retribuciones salariales, cotizaciones y recaudación </t>
  </si>
  <si>
    <t>Apoyo administrativo a la Gestión de Recursos Humanos</t>
  </si>
  <si>
    <t>Comunicación efectiva y trabajo en equipo</t>
  </si>
  <si>
    <t>Función del mando intermedio en la Prevención de Riesgos Laborales</t>
  </si>
  <si>
    <t>Gestión de sistemas de información y archivo</t>
  </si>
  <si>
    <t>MOSSCEC</t>
  </si>
  <si>
    <t>Escritura creativa</t>
  </si>
  <si>
    <t>Programación didáctica de acciones formativas para el empleo</t>
  </si>
  <si>
    <t>Impartición de acciones formativas para el empleo</t>
  </si>
  <si>
    <t>Tutorización de acciones formativas para el empleo</t>
  </si>
  <si>
    <t>Evaluación del proceso de enseñanza-aprendizaje en formación profesional para el empleo</t>
  </si>
  <si>
    <t>MOOFEA</t>
  </si>
  <si>
    <t>Excel avanzado</t>
  </si>
  <si>
    <t>MOOFEF</t>
  </si>
  <si>
    <t>Excel financiero</t>
  </si>
  <si>
    <t>MOOFTD</t>
  </si>
  <si>
    <t>Tablas dinámicas</t>
  </si>
  <si>
    <t>MOOFVBAB</t>
  </si>
  <si>
    <t>VBA básico</t>
  </si>
  <si>
    <t>MOOFVBAM</t>
  </si>
  <si>
    <t>VBA medio</t>
  </si>
  <si>
    <t>MOSANHOM</t>
  </si>
  <si>
    <t>Manipulador de alimentos</t>
  </si>
  <si>
    <t>MOSANFIT</t>
  </si>
  <si>
    <t>Modelos de actuación ante múltiples víctimas</t>
  </si>
  <si>
    <t>Logística sanitaria en catástrofes</t>
  </si>
  <si>
    <t>Atención Sanitaria inicial a múltiples víctimas</t>
  </si>
  <si>
    <t>Organización sanitaria para la asistencia sanitaria a emergencias colectivas</t>
  </si>
  <si>
    <t>Soporte vital básico</t>
  </si>
  <si>
    <t>Técnicas de soporte vital básico y apoyo al soporte vital avanzado</t>
  </si>
  <si>
    <t>Técnicas de inmovilización, movilización y traslado del paciente</t>
  </si>
  <si>
    <t>Traslado del paciente al centro sanitario útil</t>
  </si>
  <si>
    <t>Intervención en la atención sociosanitaria en instituciones</t>
  </si>
  <si>
    <t>Apoyo psicosocial, atención relacional y comunicativa en instituciones</t>
  </si>
  <si>
    <t>Animación social para personas dependientes en instituciones</t>
  </si>
  <si>
    <t>Mantenimiento y mejora de las actividades diarias de personas dependientes en instituciones</t>
  </si>
  <si>
    <t>Técnicas de comunicación con  personas dependientes en instituciones</t>
  </si>
  <si>
    <t>Atención y apoyo psicosocial domiciliario</t>
  </si>
  <si>
    <t>Mantenimiento y rehabilitación psicosocial de las personas dependientes en el domicilio</t>
  </si>
  <si>
    <t>Apoyo a las gestiones cotidianas de las personas dependientes</t>
  </si>
  <si>
    <t>Interrelación y comunicación con la persona dependientes y su entorno</t>
  </si>
  <si>
    <t>Atención domiciliaria y alimentación familiar</t>
  </si>
  <si>
    <t>Mantenimiento, limpieza y necesidades de las personas dependientes</t>
  </si>
  <si>
    <t>Metodología de la dinamización comunitaria</t>
  </si>
  <si>
    <t>Técnicas e instrumentos de información y difusión en la dinamización comunitaria</t>
  </si>
  <si>
    <t>Contexto sociales de intervención comunitaria</t>
  </si>
  <si>
    <t>Prevención de conflictos</t>
  </si>
  <si>
    <t xml:space="preserve">Gestión de conflictos y proceso de mediación </t>
  </si>
  <si>
    <t>Bienestar animal en el transporte</t>
  </si>
  <si>
    <t>MOADGPRL</t>
  </si>
  <si>
    <t>Iniciación a la homeopatía</t>
  </si>
  <si>
    <t>La limpieza en hospitales</t>
  </si>
  <si>
    <t>Higiene ambiental: La limpieza de las diferentes zonas de un hospital</t>
  </si>
  <si>
    <t>Control ambiental</t>
  </si>
  <si>
    <t>Medidas de desinfección universal e higiene del paciente</t>
  </si>
  <si>
    <t>Técnicas asépticas para el control de la infección</t>
  </si>
  <si>
    <t>Higiene y control de la infección en procedimientos invasivos</t>
  </si>
  <si>
    <t>Precauciones de asilamiento en pacientes con enfermedades infecto-contagiosas</t>
  </si>
  <si>
    <t xml:space="preserve">Prevención de riesgos laborales en limpieza hospitalaria </t>
  </si>
  <si>
    <t>MOSANLH</t>
  </si>
  <si>
    <t>MOSANHA</t>
  </si>
  <si>
    <t>MOSANCA</t>
  </si>
  <si>
    <t>MOSANMDUH</t>
  </si>
  <si>
    <t>MOSANTACI</t>
  </si>
  <si>
    <t>MOSANHCI</t>
  </si>
  <si>
    <t>MOSANPAPEIC</t>
  </si>
  <si>
    <t>MOSANNEIC</t>
  </si>
  <si>
    <t>MOSANPRL</t>
  </si>
  <si>
    <t>Programación, ejecución y difusión de proyectos educativos en el tiempo libre</t>
  </si>
  <si>
    <t>Contextualización del tiempo libre infantil y juvenil en el entorno social</t>
  </si>
  <si>
    <t>Planificación, organización, gestión y evaluación de proyectos educativos de tiempo libre infantil y juvenil</t>
  </si>
  <si>
    <t>Técnicas y recursos de animación en actividades de tiempo libre</t>
  </si>
  <si>
    <t>Iniciación a la homeopatía - parte 1</t>
  </si>
  <si>
    <t>MOSANHOM1</t>
  </si>
  <si>
    <t>MOSANHOM2</t>
  </si>
  <si>
    <t>Iniciación a la homeopatía - parte 2</t>
  </si>
  <si>
    <t>Selección, elaboración , adaptación y utilización de materiales, medios y recursos didácticos en la formación profesional para el empleo</t>
  </si>
  <si>
    <t>Análisis de productos y servicios de financiación</t>
  </si>
  <si>
    <t>Análisis de los instrumentos de gestión de cobros y pagos</t>
  </si>
  <si>
    <t>Gestión y control del presupuesto de tesorería</t>
  </si>
  <si>
    <t>Aplicaciones informáticas de hojas de cálculo</t>
  </si>
  <si>
    <t>Aplicaciones informáticas de bases de datos relacionales</t>
  </si>
  <si>
    <t>Cálculo de prestaciones de la seguridad social</t>
  </si>
  <si>
    <t>Aplicaciones Informáticas de administración de Recursos Humanos</t>
  </si>
  <si>
    <t>Sistemas de archivo y calificación de documentos</t>
  </si>
  <si>
    <t>Utilización de las bases de datos relaciones en el sistema de gestión y almacenamiento</t>
  </si>
  <si>
    <t>Tutoría Online</t>
  </si>
  <si>
    <t>Impartición y tutorización de acciones formativas para el empleo</t>
  </si>
  <si>
    <t>Orientación laboral y promoción de la calidad en la formación profesional para el empleo</t>
  </si>
  <si>
    <t>Normas de actuación ante enfermedades infecto-contagiosas prevalentes</t>
  </si>
  <si>
    <t>Apoyo al soporte vital avanzado</t>
  </si>
  <si>
    <t>Técnicas de apoyo psicológico y social en situaciones de crisis</t>
  </si>
  <si>
    <t>Operaciones de mantenimiento preventivo del vehículo y contra de su dotación material</t>
  </si>
  <si>
    <t>Organización del entorno de trabajo en transporte sanitario</t>
  </si>
  <si>
    <t>Diagnosis preventiva del vehículo y mantenimiento de su dotación material</t>
  </si>
  <si>
    <t>Valoración inicial del paciente en urgencias o emergencias sanitarias</t>
  </si>
  <si>
    <t>Apoyo en la organización de intervenciones en el ámbito institucional</t>
  </si>
  <si>
    <t>Apoyo en la recepción y acogida en instituciones de personas dependiente</t>
  </si>
  <si>
    <t>Apoyo en la organización de actividades para personas dependientes en instituciones</t>
  </si>
  <si>
    <t>Higiene y atención sanitaria domiciliara</t>
  </si>
  <si>
    <t>Características y necesidades de atención higiénico-sanitarias de las personas dependientes</t>
  </si>
  <si>
    <t>Administración de alimentos y tratamientos a personas dependientes en el domicilio</t>
  </si>
  <si>
    <t>Mejora de las capacidades físicas y primeros auxilios para las personas dependientes</t>
  </si>
  <si>
    <t>Gestión aprovisionamiento y cocina en la unidad familiar de personas dependientes</t>
  </si>
  <si>
    <t>Análisis del sistema financiero y procedimientos de cálculo</t>
  </si>
  <si>
    <t>Aseguramiento del entorno de trabajo para el equipo asistencial y el paciente</t>
  </si>
  <si>
    <t>MOSANHLH</t>
  </si>
  <si>
    <t>El elearning en la sociedad del conocimiento</t>
  </si>
  <si>
    <t>Fundamentos pedagógicos del elearning</t>
  </si>
  <si>
    <t>Desarrollo y edición de contenidos educativos y formativos en formato elearning</t>
  </si>
  <si>
    <t>Experto en diseño y desarrollo de materiales didácticos para la formación virtual</t>
  </si>
  <si>
    <t>Impulso de la igualdad de oportunidades entre mujeres y hombres</t>
  </si>
  <si>
    <t>Procesos grupales y educativos en el tiempo libre infantil y juvenil</t>
  </si>
  <si>
    <t>Coordinación y dinamización del equipo de monitores de tiempo libre</t>
  </si>
  <si>
    <t>Emergencias sanitarias y dispositivos de riesgo previsibles</t>
  </si>
  <si>
    <t>MASSCDMDFV</t>
  </si>
  <si>
    <t>MOSSCESC</t>
  </si>
  <si>
    <t>MOSSCFPE</t>
  </si>
  <si>
    <t>MOSSCDPE</t>
  </si>
  <si>
    <t>Diseño de programas educativos y formativos en formato elearning</t>
  </si>
  <si>
    <t>Contabilidad para grandes empresas</t>
  </si>
  <si>
    <t>Contabilidad para pymes</t>
  </si>
  <si>
    <t>Programación de la producción y control de proyectos</t>
  </si>
  <si>
    <t xml:space="preserve">Redacción de cartas, e-mails y tweets </t>
  </si>
  <si>
    <t xml:space="preserve">Redacción de textos </t>
  </si>
  <si>
    <t>Planificación del aprovisionamiento y gestión de stocks</t>
  </si>
  <si>
    <t>Iniciación al comercio internacional</t>
  </si>
  <si>
    <t>Gestión eficaz del tiempo</t>
  </si>
  <si>
    <t>Habilidades directivas</t>
  </si>
  <si>
    <t>Protocolo</t>
  </si>
  <si>
    <t>Técnicas de negociación</t>
  </si>
  <si>
    <t>Trabajo en equipo</t>
  </si>
  <si>
    <t>Repasa inglés</t>
  </si>
  <si>
    <t xml:space="preserve">Diseño de planes de igualdad </t>
  </si>
  <si>
    <t>Uso del lenguaje de género</t>
  </si>
  <si>
    <t>Análisis de peligros y puntos de control críticos (APPCC)</t>
  </si>
  <si>
    <t>Usos de aplicaciones en dispositivos móviles</t>
  </si>
  <si>
    <t>Branding digital: Gestión de tu marca en la red</t>
  </si>
  <si>
    <t>Marketing 2.0</t>
  </si>
  <si>
    <t>Posicionamiento de sitios web (SEO, SEM, SMO)</t>
  </si>
  <si>
    <t>Redes sociales profesionales. Linkedin</t>
  </si>
  <si>
    <t>Twitter como herramienta empresarial</t>
  </si>
  <si>
    <t>Cómo captar clientes en la red</t>
  </si>
  <si>
    <t>Técnicas de venta: el cierre de venta</t>
  </si>
  <si>
    <t>Telemarketing</t>
  </si>
  <si>
    <t>Atención al Cliente</t>
  </si>
  <si>
    <t>Primeros auxilios</t>
  </si>
  <si>
    <t>Actividades de educación en el tiempo libre infantil y juvenil</t>
  </si>
  <si>
    <t>Vigilancia y protección en Seguridad Privada</t>
  </si>
  <si>
    <t>Aspectos jurídicos en el desarrollo de las funciones del personal de seguridad</t>
  </si>
  <si>
    <t>Psicología aplicada a la protección de personas y bienes</t>
  </si>
  <si>
    <t>Técnicas y procedimientos profesionales en la protección de personas, instalaciones y bienes</t>
  </si>
  <si>
    <t>Medios de protección y armamento</t>
  </si>
  <si>
    <t>Protección de personas</t>
  </si>
  <si>
    <t>Técnicas de protección de personas</t>
  </si>
  <si>
    <t>Vigilancia, transporte y distribución de objetos valiosos o peligrosos y explosivos</t>
  </si>
  <si>
    <t>Tratamiento de datos, textos y documentación</t>
  </si>
  <si>
    <t>Tratamiento básico de datos y hojas de cálculo</t>
  </si>
  <si>
    <t>Transmisión de información por medios convencionales o informáticos</t>
  </si>
  <si>
    <t>Contabilidad</t>
  </si>
  <si>
    <t>Gestión fiscal. Introducción</t>
  </si>
  <si>
    <t>Gestión operativa de tesorería</t>
  </si>
  <si>
    <t>Plan general de contabilidad</t>
  </si>
  <si>
    <t>Aplicaciones informáticas de contabilidad</t>
  </si>
  <si>
    <t>Gestión de recursos humanos</t>
  </si>
  <si>
    <t>Selección de personal on line</t>
  </si>
  <si>
    <t>Gestión auxiliar de personal</t>
  </si>
  <si>
    <t>Habilidades directivas y gestión de equipos</t>
  </si>
  <si>
    <t>Habilidades directivas: Influir, motivar y toma de decisiones</t>
  </si>
  <si>
    <t>Planificación y gestión del tiempo</t>
  </si>
  <si>
    <t>Tratamiento digital de imágenes</t>
  </si>
  <si>
    <t>Proyecto de productos gráficos</t>
  </si>
  <si>
    <t>Edición creativa de imágenes y diseño de elementos gráficos</t>
  </si>
  <si>
    <t>Arquitectura tipográfica y maquetación</t>
  </si>
  <si>
    <t>Preparación de artes finales</t>
  </si>
  <si>
    <t>Preparación de proyectos de diseño gráfico</t>
  </si>
  <si>
    <t>Desarrollo de bocetos de proyectos gráficos</t>
  </si>
  <si>
    <t>Obtención de imágenes para proyectos gráficos</t>
  </si>
  <si>
    <t>Retoque digital de imágenes</t>
  </si>
  <si>
    <t>Creación de elementos gráficos</t>
  </si>
  <si>
    <t>Composición de textos en productos gráficos</t>
  </si>
  <si>
    <t>Maquetación de productos editoriales</t>
  </si>
  <si>
    <t>Elaboración del arte final</t>
  </si>
  <si>
    <t>Arte final multimedia y e-book</t>
  </si>
  <si>
    <t>Calidad del producto gráfico</t>
  </si>
  <si>
    <t>Mantenimiento de primer nivel de vehículos de transporte por carretera</t>
  </si>
  <si>
    <t>Conducción racional y operaciones relacionadas con los servicios de transporte</t>
  </si>
  <si>
    <t>Planificación del transporte y relaciones con clientes</t>
  </si>
  <si>
    <t>Atención e información a los viajeros del autobús o autocar</t>
  </si>
  <si>
    <t>Operaciones de recogida y entrega de mercancías</t>
  </si>
  <si>
    <t>Conducción y circulación de vehículos de transporte urbano e interurbano por vías públicas</t>
  </si>
  <si>
    <t xml:space="preserve">Operativa y seguridad del servicio de transporte </t>
  </si>
  <si>
    <t xml:space="preserve">Aplicación técnica de movilidad, orientación y deambulación en los desplazamientos internos por el centro educativo del alumnado con necesidades educativas especiales (ACNEE) </t>
  </si>
  <si>
    <t>Autonomía e higiene personal en el aseo del alumnado con necesidades educativas especiales</t>
  </si>
  <si>
    <t>Atención y vigilancia en la actividad del recreo del alumnado con necesidades educativas especiales</t>
  </si>
  <si>
    <t>Hábitos y autonomía en la alimentación del alumnado con necesidades educativas especiales (ACNEE), en el comedor escolar</t>
  </si>
  <si>
    <t>Aplicación de los Sistemas Alternativos y aumentativos de comunicación</t>
  </si>
  <si>
    <t>Utilización de las técnicas de movilidad en desplazamientos internos por el centro educativo del ACNEE</t>
  </si>
  <si>
    <t>Aplicación de los programas de habilidades de autonomía personal y social del alumnado con necesidades educativas especiales</t>
  </si>
  <si>
    <t>Actividades complementarias y de descanso del alumnado con necesidades educativas especiales</t>
  </si>
  <si>
    <t>Programas de autonomía e higiene en el aseo personal del ACNEE</t>
  </si>
  <si>
    <t>Programas de actividad lúdica en el recreo</t>
  </si>
  <si>
    <t>Programas de autonomía e higiene personal, a realizar en el comedor escolar con un ACNEE</t>
  </si>
  <si>
    <t>Internet, redes sociales y dispositivos digitales</t>
  </si>
  <si>
    <t>Fundamentos de web 2.0 y redes sociales</t>
  </si>
  <si>
    <t>Ofimática: Aplicaciones Informáticas de Gestión</t>
  </si>
  <si>
    <t>Manipulación de cargas con carretillas elevadoras</t>
  </si>
  <si>
    <t>Operaciones auxiliares de almacenaje</t>
  </si>
  <si>
    <t>Preparación de pedidos</t>
  </si>
  <si>
    <t>Operaciones auxiliares en el punto de venta</t>
  </si>
  <si>
    <t>Manipulación y movimientos con transpalés y carretillas de mano</t>
  </si>
  <si>
    <t>Atención básica al cliente</t>
  </si>
  <si>
    <t>Gestión de un pequeño comercio</t>
  </si>
  <si>
    <t>Iniciación APPCC en la industria agroalimentaria</t>
  </si>
  <si>
    <t>Sistema APPCC y prácticas correctas de higiene</t>
  </si>
  <si>
    <t xml:space="preserve">Comunicación con perspectiva de género </t>
  </si>
  <si>
    <t xml:space="preserve">Detección, prevención y acompañamiento en situaciones de violencia contra las mujeres </t>
  </si>
  <si>
    <t>Metodología didáctica</t>
  </si>
  <si>
    <t>Tutoría y enseñanza para E-Learning</t>
  </si>
  <si>
    <t>Atención telefónica a clientes y tratamiento de situaciones conflictivas</t>
  </si>
  <si>
    <t>Dirección comercial y marketing. Selección y formación de equipos</t>
  </si>
  <si>
    <t>Habilidades comerciales</t>
  </si>
  <si>
    <t>Psicología aplicada a las ventas</t>
  </si>
  <si>
    <t>Operaciones de venta</t>
  </si>
  <si>
    <t>Operaciones auxiliares a la venta</t>
  </si>
  <si>
    <t>Información y atención al cliente/consumidor/usuario</t>
  </si>
  <si>
    <t>Implantación de espacios comerciales</t>
  </si>
  <si>
    <t>Implantación de productos y servicios</t>
  </si>
  <si>
    <t>Promociones en espacios comerciales</t>
  </si>
  <si>
    <t>Escaparatismo comercial</t>
  </si>
  <si>
    <t>Organización de procesos de venta</t>
  </si>
  <si>
    <t>Técnicas de venta</t>
  </si>
  <si>
    <t>Venta online</t>
  </si>
  <si>
    <t>Aprovisionamiento y almacenaje en venta</t>
  </si>
  <si>
    <t>Animación y presentación del producto en el punto de venta</t>
  </si>
  <si>
    <t>Operaciones de caja en la venta</t>
  </si>
  <si>
    <t>Gestión de la atención al cliente/consumidor</t>
  </si>
  <si>
    <t>Técnicas de información y atención al cliente/consumidor</t>
  </si>
  <si>
    <t>RCP</t>
  </si>
  <si>
    <t>RRC</t>
  </si>
  <si>
    <t>RRT</t>
  </si>
  <si>
    <t>RCGE</t>
  </si>
  <si>
    <t>RCPY</t>
  </si>
  <si>
    <t>RGET</t>
  </si>
  <si>
    <t>RHD</t>
  </si>
  <si>
    <t>RP</t>
  </si>
  <si>
    <t>RTN</t>
  </si>
  <si>
    <t>RTE</t>
  </si>
  <si>
    <t>RICI</t>
  </si>
  <si>
    <t>RLI</t>
  </si>
  <si>
    <t>RCCCR</t>
  </si>
  <si>
    <t>RTVCV</t>
  </si>
  <si>
    <t>RTM</t>
  </si>
  <si>
    <t>RAC</t>
  </si>
  <si>
    <t>RHI</t>
  </si>
  <si>
    <t>RDPI</t>
  </si>
  <si>
    <t>RULG</t>
  </si>
  <si>
    <t>RADM</t>
  </si>
  <si>
    <t>RBD</t>
  </si>
  <si>
    <t>RM2</t>
  </si>
  <si>
    <t>RPSW</t>
  </si>
  <si>
    <t>RRRSS</t>
  </si>
  <si>
    <t>RRRSSL</t>
  </si>
  <si>
    <t>RRRSSFB</t>
  </si>
  <si>
    <t>RRRSST</t>
  </si>
  <si>
    <t>Aspectos normativos del elearning y de los materiales didácticos</t>
  </si>
  <si>
    <t>Aplicación de herramientas digitales en el aula</t>
  </si>
  <si>
    <t>Gamificación en el aula</t>
  </si>
  <si>
    <t>MOSSCRW2</t>
  </si>
  <si>
    <t>MOSSCTO</t>
  </si>
  <si>
    <t>MOSSCHDA</t>
  </si>
  <si>
    <t>MOSSCGA</t>
  </si>
  <si>
    <t>Seguridad informática y firma digital</t>
  </si>
  <si>
    <t>Introducción a la programación con la API de Google Maps</t>
  </si>
  <si>
    <t>IFCM026PO</t>
  </si>
  <si>
    <t>IFCD076PO</t>
  </si>
  <si>
    <t>ADGD180PO</t>
  </si>
  <si>
    <t>FMEH001PO</t>
  </si>
  <si>
    <t>SSCG076PO</t>
  </si>
  <si>
    <t>SEAD067PO</t>
  </si>
  <si>
    <t>SEAD069PO</t>
  </si>
  <si>
    <t>SEAD073PO</t>
  </si>
  <si>
    <t>SEAD076PO</t>
  </si>
  <si>
    <t>SEAD080PO</t>
  </si>
  <si>
    <t>SEAD082PO</t>
  </si>
  <si>
    <t>SSCG007PO</t>
  </si>
  <si>
    <t>Conducción eficiente</t>
  </si>
  <si>
    <t>Prevención de riesgos laborales del conductor profesional</t>
  </si>
  <si>
    <t>Elementos del automóvil: fundamentos</t>
  </si>
  <si>
    <t xml:space="preserve">Tacógrafo digital </t>
  </si>
  <si>
    <t xml:space="preserve">Transporte de viajeros con características especiales </t>
  </si>
  <si>
    <t xml:space="preserve">Uso y manejo del GPS </t>
  </si>
  <si>
    <t xml:space="preserve">Prevención de riesgos viales. Seguridad vial </t>
  </si>
  <si>
    <t>Protocolo de actuación para conductores ante un accidente de tráfico</t>
  </si>
  <si>
    <t>Procedimientos generales sobre seguridad vial</t>
  </si>
  <si>
    <t>Amaxofobia</t>
  </si>
  <si>
    <t>Introducción a los Principios Rectores de Naciones Unidas sobre Empresas y Derechos Humanos (ONU)</t>
  </si>
  <si>
    <t xml:space="preserve">Redes sociales </t>
  </si>
  <si>
    <t>Competencias digitales básicas</t>
  </si>
  <si>
    <t>Ciberseguridad para usuarios</t>
  </si>
  <si>
    <t>Protección de equipos en la red</t>
  </si>
  <si>
    <t>Internet seguro</t>
  </si>
  <si>
    <t>Big Data</t>
  </si>
  <si>
    <t>Ciberseguridad. Sector de hostelería</t>
  </si>
  <si>
    <t>Gestión de la seguridad informática en la empresa</t>
  </si>
  <si>
    <t>Optimización de la gestión de hoteles</t>
  </si>
  <si>
    <t xml:space="preserve">Protocolos en hostelería </t>
  </si>
  <si>
    <t xml:space="preserve">Creación de cartas y menús </t>
  </si>
  <si>
    <t xml:space="preserve">Cocina internacional </t>
  </si>
  <si>
    <t xml:space="preserve">Cocina italiana </t>
  </si>
  <si>
    <t>Gestión de la restauración</t>
  </si>
  <si>
    <t xml:space="preserve">Logística en la cocina: aprovisionamiento de materias primas </t>
  </si>
  <si>
    <t>Atención al cliente a través de medios interactivos o digitales</t>
  </si>
  <si>
    <t>Negocios online y comercio electrónico</t>
  </si>
  <si>
    <t>Gestión de quejas y reclamaciones a través de medios interactivos</t>
  </si>
  <si>
    <t>Nuevo reglamento general de protección de datos (RGPD) de la UE</t>
  </si>
  <si>
    <t>Nuevo reglamento general de protección de datos para centros educativos</t>
  </si>
  <si>
    <t>Intensivo sobre la correcta aplicación del RGPD</t>
  </si>
  <si>
    <t>Nóminas</t>
  </si>
  <si>
    <t>Tesorería</t>
  </si>
  <si>
    <t>Conceptos básicos de comercio electrónico</t>
  </si>
  <si>
    <t>Novedades en la seguridad de datos personales</t>
  </si>
  <si>
    <t>Redes sociales y empresa</t>
  </si>
  <si>
    <t>Business Intelligence</t>
  </si>
  <si>
    <t>Programa avanzado agile project management</t>
  </si>
  <si>
    <t>Proceso productivo en planta química</t>
  </si>
  <si>
    <t>Lavado de manos e higiene del paciente hospitalario</t>
  </si>
  <si>
    <t>Desinfección, higiene y precauciones infecto-contagiosas en el ámbito hospitalario</t>
  </si>
  <si>
    <t>Creación de nóminas</t>
  </si>
  <si>
    <t>Violencia de género</t>
  </si>
  <si>
    <t>TM017</t>
  </si>
  <si>
    <t>Gestión de flotas y localización de vehículos</t>
  </si>
  <si>
    <t>MORC</t>
  </si>
  <si>
    <t>Prevención de Riesgos COVID-19</t>
  </si>
  <si>
    <t>Gestión de almacenes y stocks en establecimientos para venta de productos cárnicos y derivados</t>
  </si>
  <si>
    <t>Manual de alergias e intolerancias alimentarias</t>
  </si>
  <si>
    <t>MOSANAIA</t>
  </si>
  <si>
    <t>Competencia profesional para el transporte de mercancías por carretera</t>
  </si>
  <si>
    <t>Carnet de camión (Permiso C)</t>
  </si>
  <si>
    <t>Carnet de trailer (Permiso C+E)</t>
  </si>
  <si>
    <t>Indicadores del cuadro de mando logístico</t>
  </si>
  <si>
    <t>Acompañamiento en transporte escolar</t>
  </si>
  <si>
    <t>Gestión básica del almacén</t>
  </si>
  <si>
    <t>Legislación y normativa del transporte de mercancías por carretera</t>
  </si>
  <si>
    <t>Gestión de la movilidad sostenible al centro de trabajo</t>
  </si>
  <si>
    <t>Mejora de gestión de stocks y beneficios en el comercio</t>
  </si>
  <si>
    <t>Función logística y optimización de costes</t>
  </si>
  <si>
    <t>Organización del almacén</t>
  </si>
  <si>
    <t>Sistemas y procesos logísticos</t>
  </si>
  <si>
    <t>Gestión del transporte en la empresa</t>
  </si>
  <si>
    <t>Gestión administrativa de la agencia comercial</t>
  </si>
  <si>
    <t>Estiba y sujeción de las mercancías</t>
  </si>
  <si>
    <t>Efecto y consecuencias del consumo de drogas y alcohol en la conducción</t>
  </si>
  <si>
    <t>Estiba y carga de camiones en operaciones de recuperación</t>
  </si>
  <si>
    <t>Gestión de flotas y rutas: Optimización</t>
  </si>
  <si>
    <t>Teleformación para docentes</t>
  </si>
  <si>
    <t>Conducción eficiente en vehículos industriales</t>
  </si>
  <si>
    <t>Grúa pluma</t>
  </si>
  <si>
    <t>Consejero de seguridad en el transporte de mercancías peligrosas</t>
  </si>
  <si>
    <t>Tecnologías asociadas al transporte de viajeros</t>
  </si>
  <si>
    <t>Especialista CAP para profesores de autoescuela en conducción racional</t>
  </si>
  <si>
    <t xml:space="preserve">Formación y obtención del Certificado de Especialista CAP en logística y transporte por carretera </t>
  </si>
  <si>
    <t>SAP1</t>
  </si>
  <si>
    <t>SAP2</t>
  </si>
  <si>
    <t>SAP3</t>
  </si>
  <si>
    <t>SAP4</t>
  </si>
  <si>
    <t>SAP5</t>
  </si>
  <si>
    <t>SAP6</t>
  </si>
  <si>
    <t>SAP7</t>
  </si>
  <si>
    <t>Mejora de procesos: Lean y VSM</t>
  </si>
  <si>
    <t>Redes sociales y marketing 2.0</t>
  </si>
  <si>
    <t>Técnicas de diseño gráfico corporativo</t>
  </si>
  <si>
    <t>Cómo organizar e impartir la Formación Programada (Bonificada)</t>
  </si>
  <si>
    <t>Incoterms 2020</t>
  </si>
  <si>
    <t>Competencia clave: Comunicación en lengua castellana - N2</t>
  </si>
  <si>
    <t>Competencia clave: Competencia matemática - N2</t>
  </si>
  <si>
    <t>Competencias digitales avanzadas</t>
  </si>
  <si>
    <t>Introducción a las empresas 4.0</t>
  </si>
  <si>
    <t>Gestión de residuos</t>
  </si>
  <si>
    <t>Igualdad de género</t>
  </si>
  <si>
    <t>PRL COVID-19 - General</t>
  </si>
  <si>
    <t>COVGEN</t>
  </si>
  <si>
    <t>PRL COVID-19 - Comercio</t>
  </si>
  <si>
    <t>COVCOM</t>
  </si>
  <si>
    <t>PRL COVID-19 - Hoteles</t>
  </si>
  <si>
    <t>PRL COVID-19 - Restauración</t>
  </si>
  <si>
    <t>PRL COVID-19 - Industria alimentaria</t>
  </si>
  <si>
    <t>PRL COVID-19 - Transporte</t>
  </si>
  <si>
    <t>PRL COVID-19 - Oficinas</t>
  </si>
  <si>
    <t>COVHOT</t>
  </si>
  <si>
    <t>COVRES</t>
  </si>
  <si>
    <t>COVINA</t>
  </si>
  <si>
    <t>COVTRA</t>
  </si>
  <si>
    <t>COVOFI</t>
  </si>
  <si>
    <t>Limpieza - higienización (medidas COVID 19)</t>
  </si>
  <si>
    <t>COVLIM</t>
  </si>
  <si>
    <t>PRL COVID-19 - Centros Educativos</t>
  </si>
  <si>
    <t>COVEDU</t>
  </si>
  <si>
    <t>Prevención de Riesgos COVID-19 gráfico</t>
  </si>
  <si>
    <t>MORCG</t>
  </si>
  <si>
    <t>SEAD277PO</t>
  </si>
  <si>
    <t>Técnicas de asistencia en primeros auxilios y uso de desfibriladores semiautomáticos externos</t>
  </si>
  <si>
    <t>SSCE001PO</t>
  </si>
  <si>
    <t>ADGG053PO</t>
  </si>
  <si>
    <t>ADGG057PO</t>
  </si>
  <si>
    <t>Ofimática</t>
  </si>
  <si>
    <t>PRL COVID-19 - Seguridad privada</t>
  </si>
  <si>
    <t>PRL COVID-19 - Apoyo domiciliario y residencias</t>
  </si>
  <si>
    <t>COVSEG</t>
  </si>
  <si>
    <t>Notificación y registro electrónico</t>
  </si>
  <si>
    <t>Photoshop avanzado</t>
  </si>
  <si>
    <t>Blockchain básico</t>
  </si>
  <si>
    <t>Microsoft Excel 2016 curso avanzado</t>
  </si>
  <si>
    <t>Microsoft Excel 2016 curso básico</t>
  </si>
  <si>
    <t>Microsoft Word 2016</t>
  </si>
  <si>
    <t>REB2016</t>
  </si>
  <si>
    <t>REA2016</t>
  </si>
  <si>
    <t>RW2016</t>
  </si>
  <si>
    <t>Salud, nutrición y dietética</t>
  </si>
  <si>
    <t>Patología y tratamiento del queratocono con lentes de contacto</t>
  </si>
  <si>
    <t>SANT0108</t>
  </si>
  <si>
    <t>SSCB0209</t>
  </si>
  <si>
    <t>SSCB0211</t>
  </si>
  <si>
    <t>SSCE0110</t>
  </si>
  <si>
    <t>ADGD0208</t>
  </si>
  <si>
    <t>SSCG0209</t>
  </si>
  <si>
    <t>SANT0208</t>
  </si>
  <si>
    <t>Mediación comunitaria</t>
  </si>
  <si>
    <t>SEAD0212</t>
  </si>
  <si>
    <t>Vigilancia, seguridad privada y protección de personas</t>
  </si>
  <si>
    <t>SEAD0112</t>
  </si>
  <si>
    <t>SAP</t>
  </si>
  <si>
    <t>FCOO03</t>
  </si>
  <si>
    <t>MOIPRNU</t>
  </si>
  <si>
    <t>MOSANDHPICH</t>
  </si>
  <si>
    <t>COMT10</t>
  </si>
  <si>
    <t>COMT105PO</t>
  </si>
  <si>
    <t>COMT06</t>
  </si>
  <si>
    <t>Comportamiento del consumidor y responsabilidad social del marketing en el comercio</t>
  </si>
  <si>
    <t>MF0973</t>
  </si>
  <si>
    <t>MF0971</t>
  </si>
  <si>
    <t>UF0513</t>
  </si>
  <si>
    <t>UF0514</t>
  </si>
  <si>
    <t>Aplicación práctica del RGPD en la empresa privada 2018</t>
  </si>
  <si>
    <t>Conceptos básicos del nuevo RGPD</t>
  </si>
  <si>
    <t>Gestión de costes y calidad del servicio de transporte por carretera</t>
  </si>
  <si>
    <t>Seguridad y prevención de riesgos en el transporte por carretera</t>
  </si>
  <si>
    <t>Planificación de rutas y operaciones de transporte por carretera</t>
  </si>
  <si>
    <t>Gestión y control de flotas y servicios de transporte por carretera</t>
  </si>
  <si>
    <t>Promociones comerciales en el punto de venta</t>
  </si>
  <si>
    <t>COMM026PO</t>
  </si>
  <si>
    <t>FCOI03</t>
  </si>
  <si>
    <t>Manipulador de alimentos de alto riesgo</t>
  </si>
  <si>
    <t>INAD052PO</t>
  </si>
  <si>
    <t>Construcción de páginas web</t>
  </si>
  <si>
    <t>Integración de componentes software en páginas web</t>
  </si>
  <si>
    <t>Publicación de páginas web</t>
  </si>
  <si>
    <t>Creación de páginas web con el lenguaje de marcas</t>
  </si>
  <si>
    <t>Elaboración de hojas de estilo</t>
  </si>
  <si>
    <t>Elaboración de plantillas y formularios</t>
  </si>
  <si>
    <t>Pruebas de funcionalidades y optimización de páginas web</t>
  </si>
  <si>
    <t>Community Manager</t>
  </si>
  <si>
    <t>IFCT136PO</t>
  </si>
  <si>
    <t>PDFs accesibles</t>
  </si>
  <si>
    <t>IFCT147PO</t>
  </si>
  <si>
    <t>SSCE01</t>
  </si>
  <si>
    <t>SSCE03</t>
  </si>
  <si>
    <t>Inglés A1</t>
  </si>
  <si>
    <t>Inglés B1</t>
  </si>
  <si>
    <t>Tutorización en teleformación</t>
  </si>
  <si>
    <t>SSCE22</t>
  </si>
  <si>
    <t>Blockchain avanzado</t>
  </si>
  <si>
    <t>FCOI04</t>
  </si>
  <si>
    <t>Dinamización de actividades de tiempo libre educativo infantil y juvenil</t>
  </si>
  <si>
    <t>Dirección y coordinación de actividades de tiempo libre educativo infantil y juvenil</t>
  </si>
  <si>
    <t>Financiación de empresas</t>
  </si>
  <si>
    <t>Gestión integrada de recursos humanos</t>
  </si>
  <si>
    <t>Ciberbullying: Programación y estrategias de prevención e intervención desde el contexto escolar y familiar</t>
  </si>
  <si>
    <t>ADGG081PO</t>
  </si>
  <si>
    <t>Recursos web 2.0</t>
  </si>
  <si>
    <t>Vigilancia, seguridad privada y protección de explosivos</t>
  </si>
  <si>
    <t>Transporte sanitario</t>
  </si>
  <si>
    <t>Código</t>
  </si>
  <si>
    <t>Nombre</t>
  </si>
  <si>
    <t>Horas</t>
  </si>
  <si>
    <t>Presencial</t>
  </si>
  <si>
    <t>Elearning</t>
  </si>
  <si>
    <t>•</t>
  </si>
  <si>
    <t>Modalidad</t>
  </si>
  <si>
    <t>MF1870</t>
  </si>
  <si>
    <t>UF1948</t>
  </si>
  <si>
    <t>UF1947</t>
  </si>
  <si>
    <t>MF1869</t>
  </si>
  <si>
    <t>MF1868</t>
  </si>
  <si>
    <t>MF1867</t>
  </si>
  <si>
    <t>MF1866</t>
  </si>
  <si>
    <t>MF1026</t>
  </si>
  <si>
    <t>Valoración, seguimiento y difusión de acciones de mediación</t>
  </si>
  <si>
    <t>MF1041</t>
  </si>
  <si>
    <t>Gestión de conflictos y procesos de mediación</t>
  </si>
  <si>
    <t>MF1040</t>
  </si>
  <si>
    <t>MF1039</t>
  </si>
  <si>
    <t>Contextos sociales de intervención comunitaria</t>
  </si>
  <si>
    <t>MF1038</t>
  </si>
  <si>
    <t>Técnicas de comunicación con personas dependientes en instituciones</t>
  </si>
  <si>
    <t>UF0131</t>
  </si>
  <si>
    <t>UF0130</t>
  </si>
  <si>
    <t>UF0129</t>
  </si>
  <si>
    <t>MF1019</t>
  </si>
  <si>
    <t>MF1018</t>
  </si>
  <si>
    <t>Intervención en la atención higiénico alimentaria en instituciones</t>
  </si>
  <si>
    <t>MF1017</t>
  </si>
  <si>
    <t>UF0128</t>
  </si>
  <si>
    <t>Apoyo en la recepción y acogida en instituciones de personas dependientes</t>
  </si>
  <si>
    <t>UF0127</t>
  </si>
  <si>
    <t>MF1016</t>
  </si>
  <si>
    <t>Apoyo psicológico y social en situaciones de crisis</t>
  </si>
  <si>
    <t>MF0082</t>
  </si>
  <si>
    <t>MF0081</t>
  </si>
  <si>
    <t>UF2675</t>
  </si>
  <si>
    <t>UF2674</t>
  </si>
  <si>
    <t>UF2673</t>
  </si>
  <si>
    <t>UF2672</t>
  </si>
  <si>
    <t>MF0080</t>
  </si>
  <si>
    <t>Mixta</t>
  </si>
  <si>
    <t>UF0683</t>
  </si>
  <si>
    <t>UF0682</t>
  </si>
  <si>
    <t>MF0071</t>
  </si>
  <si>
    <t>UF0681</t>
  </si>
  <si>
    <t>Técnicas de soporte vital básico y de apoyo al soporte vital avanzado</t>
  </si>
  <si>
    <t>MF0070</t>
  </si>
  <si>
    <t>UF0680</t>
  </si>
  <si>
    <t>UF0679</t>
  </si>
  <si>
    <t>Operaciones de mantenimiento preventivo del vehículo y control de su dotación material</t>
  </si>
  <si>
    <t>MF0069</t>
  </si>
  <si>
    <t>MF0072</t>
  </si>
  <si>
    <t>Emergencias sanitarias y dispositivos de riesgo previsible</t>
  </si>
  <si>
    <t>MF0362</t>
  </si>
  <si>
    <t>UF0678</t>
  </si>
  <si>
    <t>UF0677</t>
  </si>
  <si>
    <t>UF0676</t>
  </si>
  <si>
    <t>Atención sanitaria inicial a múltiples víctimas</t>
  </si>
  <si>
    <t>MF0361</t>
  </si>
  <si>
    <t>UF0675</t>
  </si>
  <si>
    <t>UF0674</t>
  </si>
  <si>
    <t>Logística sanitaria en situaciones de atención a múltiples víctimas y catástrofes</t>
  </si>
  <si>
    <t>MF0360</t>
  </si>
  <si>
    <t>UF0323</t>
  </si>
  <si>
    <t>UF0322</t>
  </si>
  <si>
    <t>UF0321</t>
  </si>
  <si>
    <t>UF0320</t>
  </si>
  <si>
    <t>UF0319</t>
  </si>
  <si>
    <t>MF0233</t>
  </si>
  <si>
    <t>IFCT057PO</t>
  </si>
  <si>
    <t>IFCT128PO</t>
  </si>
  <si>
    <t>Inglés profesional para actividades comerciales</t>
  </si>
  <si>
    <t>MF1446</t>
  </si>
  <si>
    <t>MF1445</t>
  </si>
  <si>
    <t>UF1646</t>
  </si>
  <si>
    <t>UF1645</t>
  </si>
  <si>
    <t>MF1444</t>
  </si>
  <si>
    <t>Selección, elaboración, adaptación y utilización de materiales, medios y recursos didácticos en formación profesional para el empleo</t>
  </si>
  <si>
    <t>MF1443</t>
  </si>
  <si>
    <t>MF1442</t>
  </si>
  <si>
    <t>Experto en e-learning</t>
  </si>
  <si>
    <t>SSCE071PO</t>
  </si>
  <si>
    <t>UF0348</t>
  </si>
  <si>
    <t>UF0347</t>
  </si>
  <si>
    <t>MF0987</t>
  </si>
  <si>
    <t>UF0044</t>
  </si>
  <si>
    <t>UF0346</t>
  </si>
  <si>
    <t>Apoyo administrativo a la gestión de Recursos Humanos</t>
  </si>
  <si>
    <t>UF0345</t>
  </si>
  <si>
    <t>Gestión de Recursos Humanos</t>
  </si>
  <si>
    <t>MF0238</t>
  </si>
  <si>
    <t>Aplicaciones informáticas de administración de Recursos Humanos</t>
  </si>
  <si>
    <t>UF0344</t>
  </si>
  <si>
    <t>Retribuciones salariales, cotización y recaudación</t>
  </si>
  <si>
    <t>UF0343</t>
  </si>
  <si>
    <t>Cálculo de prestaciones de la Seguridad Social</t>
  </si>
  <si>
    <t>UF0342</t>
  </si>
  <si>
    <t>UF0341</t>
  </si>
  <si>
    <t>MF0237</t>
  </si>
  <si>
    <t>UF0340</t>
  </si>
  <si>
    <t>Análisis y gestión de los instrumentos de cobro y pago</t>
  </si>
  <si>
    <t>UF0339</t>
  </si>
  <si>
    <t>MF0500</t>
  </si>
  <si>
    <t>Análisis de productos y servicios de inversión</t>
  </si>
  <si>
    <t>UF0338</t>
  </si>
  <si>
    <t>UF0337</t>
  </si>
  <si>
    <t>UF0336</t>
  </si>
  <si>
    <t>Productos, servicios y activos financieros</t>
  </si>
  <si>
    <t>MF0499</t>
  </si>
  <si>
    <t>UF0335</t>
  </si>
  <si>
    <t>Contabilidad previsional</t>
  </si>
  <si>
    <t>UF0334</t>
  </si>
  <si>
    <t>Análisis contable y financiero</t>
  </si>
  <si>
    <t>UF0333</t>
  </si>
  <si>
    <t>Análisis contable y presupuestario</t>
  </si>
  <si>
    <t>MF0498</t>
  </si>
  <si>
    <t>Procesadores de textos y presentaciones de información básicos</t>
  </si>
  <si>
    <t>Reproducción y archivo</t>
  </si>
  <si>
    <t>ADGN125PO</t>
  </si>
  <si>
    <t>MF1465</t>
  </si>
  <si>
    <t>MF1463</t>
  </si>
  <si>
    <t>UF0472</t>
  </si>
  <si>
    <t>UF0471</t>
  </si>
  <si>
    <t>MF1462</t>
  </si>
  <si>
    <t>MF1461</t>
  </si>
  <si>
    <t>MF1464</t>
  </si>
  <si>
    <t>UF2688</t>
  </si>
  <si>
    <t>UF2683</t>
  </si>
  <si>
    <t>MF1584</t>
  </si>
  <si>
    <t>UF2687</t>
  </si>
  <si>
    <t>MF1583</t>
  </si>
  <si>
    <t>UF2686</t>
  </si>
  <si>
    <t>MF1582</t>
  </si>
  <si>
    <t>UF2685</t>
  </si>
  <si>
    <t>MF1454</t>
  </si>
  <si>
    <t>UF2684</t>
  </si>
  <si>
    <t>MF1453</t>
  </si>
  <si>
    <t>Formación y educación</t>
  </si>
  <si>
    <t>Impulso de la igualdad de oportunidades entre mujeres y hombres (transversal)</t>
  </si>
  <si>
    <t>Atención social</t>
  </si>
  <si>
    <t>Docencia de la formación profesional para el empleo</t>
  </si>
  <si>
    <t>Técnicas y recursos de animación en actividades de tiempo libre (transversal)</t>
  </si>
  <si>
    <t>Procesos grupales y educativos en el tiempo libre infantil y juvenil (transversal)</t>
  </si>
  <si>
    <t>Actividades culturales y recreativas</t>
  </si>
  <si>
    <t>Atención sociosanitaria a personas dependientes en instituciones sociales</t>
  </si>
  <si>
    <t>SSCS0208</t>
  </si>
  <si>
    <t>UF2422</t>
  </si>
  <si>
    <t>UF2421</t>
  </si>
  <si>
    <t>UF2277</t>
  </si>
  <si>
    <t>MF1430</t>
  </si>
  <si>
    <t>UF2420</t>
  </si>
  <si>
    <t>MF1429</t>
  </si>
  <si>
    <t>UF2419</t>
  </si>
  <si>
    <t>MF1428</t>
  </si>
  <si>
    <t>UF2418</t>
  </si>
  <si>
    <t>UF2417</t>
  </si>
  <si>
    <t>MF1427</t>
  </si>
  <si>
    <t>UF2416</t>
  </si>
  <si>
    <t>MF1426</t>
  </si>
  <si>
    <t>UF2676</t>
  </si>
  <si>
    <t>Medios de protección y armamento (transversal)</t>
  </si>
  <si>
    <t>Psicología aplicada a la protección de personas y bienes (transversal)</t>
  </si>
  <si>
    <t>Técnicas y procedimientos profesionales en la protección de personas, instalaciones y bienes (transversal)</t>
  </si>
  <si>
    <t>Aspectos jurídicos en el desarrollo de las funciones del personal de seguridad (transversal)</t>
  </si>
  <si>
    <t>Vigilancia y protección en seguridad privada (transversal)</t>
  </si>
  <si>
    <t>Técnicas de apoyo psicológico y social en situaciones de crisis (transversal)</t>
  </si>
  <si>
    <t>Apoyo al soporte vital avanzado (transversal)</t>
  </si>
  <si>
    <t>Soporte vital básico (transversal)</t>
  </si>
  <si>
    <t>Atención sanitaria</t>
  </si>
  <si>
    <t>Atención sanitaria a múltiples víctimas y catástrofes</t>
  </si>
  <si>
    <t>MF0504</t>
  </si>
  <si>
    <t>MF0503</t>
  </si>
  <si>
    <t>MF0502</t>
  </si>
  <si>
    <t>MF0501</t>
  </si>
  <si>
    <t>UF0037</t>
  </si>
  <si>
    <t>UF0036</t>
  </si>
  <si>
    <t>MF0241</t>
  </si>
  <si>
    <t>UF0035</t>
  </si>
  <si>
    <t>UF0034</t>
  </si>
  <si>
    <t>UF0033</t>
  </si>
  <si>
    <t>MF0240</t>
  </si>
  <si>
    <t>UF0031</t>
  </si>
  <si>
    <t>UF0030</t>
  </si>
  <si>
    <t>MF0239</t>
  </si>
  <si>
    <t>MF1002</t>
  </si>
  <si>
    <t>Compraventa</t>
  </si>
  <si>
    <t>MF1329</t>
  </si>
  <si>
    <t>MF1328</t>
  </si>
  <si>
    <t>MF1327</t>
  </si>
  <si>
    <t>MF1326</t>
  </si>
  <si>
    <t>MF1325</t>
  </si>
  <si>
    <t>MF0432</t>
  </si>
  <si>
    <t>Logística comercial y gestión del transporte</t>
  </si>
  <si>
    <t>UF1464</t>
  </si>
  <si>
    <t>UF1463</t>
  </si>
  <si>
    <t>UF1462</t>
  </si>
  <si>
    <t>MF0699</t>
  </si>
  <si>
    <t>UF1461</t>
  </si>
  <si>
    <t>UF1460</t>
  </si>
  <si>
    <t>MF0698</t>
  </si>
  <si>
    <t>UF1459</t>
  </si>
  <si>
    <t>UF1458</t>
  </si>
  <si>
    <t>UF1457</t>
  </si>
  <si>
    <t>MF0697</t>
  </si>
  <si>
    <t>UF1456</t>
  </si>
  <si>
    <t>UF1455</t>
  </si>
  <si>
    <t>MF0696</t>
  </si>
  <si>
    <t>Gestión de la información y comunicación</t>
  </si>
  <si>
    <t>UF0512</t>
  </si>
  <si>
    <t>UF0511</t>
  </si>
  <si>
    <t>UF0510</t>
  </si>
  <si>
    <t>MF0974</t>
  </si>
  <si>
    <t>Aplicaciones informáticas para presentaciones: Gráficas de información (transversal)</t>
  </si>
  <si>
    <t>Aplicaciones informáticas de bases de datos relacionales (transversal)</t>
  </si>
  <si>
    <t>Aplicaciones informáticas de hojas de cálculo (transversal)</t>
  </si>
  <si>
    <t>Aplicaciones informáticas de tratamiento de textos (transversal)</t>
  </si>
  <si>
    <t>Ofimática (transversal)</t>
  </si>
  <si>
    <t>Utilización de las bases de datos relacionales en el sistema de gestión y almacenamiento de datos (transversal)</t>
  </si>
  <si>
    <t>Sistemas de archivo y clasificación de documentos (transversal)</t>
  </si>
  <si>
    <t>Gestión de sistemas de información y archivo (transversal)</t>
  </si>
  <si>
    <t>Administración y auditoria</t>
  </si>
  <si>
    <t>Sistema operativo, búsqueda de la información: Internet/ Intranet y correo electrónico (transversal)</t>
  </si>
  <si>
    <t>Finanzas y seguros</t>
  </si>
  <si>
    <t>ADGN0108</t>
  </si>
  <si>
    <t>Área profesional</t>
  </si>
  <si>
    <t>Prácticas</t>
  </si>
  <si>
    <t>Total</t>
  </si>
  <si>
    <t>Descripción</t>
  </si>
  <si>
    <t>Administración y gestión</t>
  </si>
  <si>
    <t>Artes gráficas</t>
  </si>
  <si>
    <t>Comercio y marketing</t>
  </si>
  <si>
    <t>Fabricación mecánica</t>
  </si>
  <si>
    <t>Hostelería y turismo</t>
  </si>
  <si>
    <t>Industrias alimentarias</t>
  </si>
  <si>
    <t>Informática</t>
  </si>
  <si>
    <t>Internet y redes sociales</t>
  </si>
  <si>
    <t>Química</t>
  </si>
  <si>
    <t>Sanidad</t>
  </si>
  <si>
    <t>Seguridad y medio ambiente</t>
  </si>
  <si>
    <t>Servicios socioculturales y a la comunidad</t>
  </si>
  <si>
    <t>Transporte y mantenimiento de vehículos</t>
  </si>
  <si>
    <t>Familia profesional</t>
  </si>
  <si>
    <t>Formación complementaria</t>
  </si>
  <si>
    <t>Competencias clave</t>
  </si>
  <si>
    <t>Administración y auditoría</t>
  </si>
  <si>
    <t>ADGD188PO</t>
  </si>
  <si>
    <t>ADGG111PO</t>
  </si>
  <si>
    <t>ADGD345PO</t>
  </si>
  <si>
    <t>ADGG071PO</t>
  </si>
  <si>
    <t>ADGG102PO</t>
  </si>
  <si>
    <t>ADGD347PO</t>
  </si>
  <si>
    <t>ADGG109PO</t>
  </si>
  <si>
    <t>ADGD037PO</t>
  </si>
  <si>
    <t>ADGN065PO</t>
  </si>
  <si>
    <t>ADGD129PO</t>
  </si>
  <si>
    <t>ADGD242PO</t>
  </si>
  <si>
    <t>ADGD075PO</t>
  </si>
  <si>
    <t>ADGD146PO</t>
  </si>
  <si>
    <t>ADGD207PO</t>
  </si>
  <si>
    <t>ARGG018PO</t>
  </si>
  <si>
    <t>ARGG013PO</t>
  </si>
  <si>
    <t>Diseño gráfico y multimedia</t>
  </si>
  <si>
    <t>ADGD132PO</t>
  </si>
  <si>
    <t>COML035PO</t>
  </si>
  <si>
    <t>COML004PO</t>
  </si>
  <si>
    <t>COML005PO</t>
  </si>
  <si>
    <t>COML007PO</t>
  </si>
  <si>
    <t>COML008PO</t>
  </si>
  <si>
    <t>COML012PO</t>
  </si>
  <si>
    <t>COML013PO</t>
  </si>
  <si>
    <t>COML016PO</t>
  </si>
  <si>
    <t>COML018PO</t>
  </si>
  <si>
    <t>COML019PO</t>
  </si>
  <si>
    <t>COML022PO</t>
  </si>
  <si>
    <t>COML024PO</t>
  </si>
  <si>
    <t>COML032PO</t>
  </si>
  <si>
    <t>COML031PO</t>
  </si>
  <si>
    <t>COML034PO</t>
  </si>
  <si>
    <t>COMT011PO</t>
  </si>
  <si>
    <t>Marketing y relaciones públicas</t>
  </si>
  <si>
    <t>COMT051PO</t>
  </si>
  <si>
    <t>COMT077PO</t>
  </si>
  <si>
    <t>COMM114PO</t>
  </si>
  <si>
    <t>COMT027PO</t>
  </si>
  <si>
    <t>COMM116PO</t>
  </si>
  <si>
    <t>COMM117PO</t>
  </si>
  <si>
    <t>SSCE002PO</t>
  </si>
  <si>
    <t>SSCE032PO</t>
  </si>
  <si>
    <t>SSCE144PO</t>
  </si>
  <si>
    <t>Operaciones mecánicas</t>
  </si>
  <si>
    <t>HOTA003PO</t>
  </si>
  <si>
    <t>Alojamiento</t>
  </si>
  <si>
    <t>HOTA004PO</t>
  </si>
  <si>
    <t>Restauración</t>
  </si>
  <si>
    <t>HOTR025PO</t>
  </si>
  <si>
    <t>HOTR015PO</t>
  </si>
  <si>
    <t>HOTR016PO</t>
  </si>
  <si>
    <t>HOTR040PO</t>
  </si>
  <si>
    <t>HOTR051PO</t>
  </si>
  <si>
    <t>INAD024PO</t>
  </si>
  <si>
    <t>Alimentos diversos</t>
  </si>
  <si>
    <t>INAD046PO</t>
  </si>
  <si>
    <t>Informática y comunicaciones</t>
  </si>
  <si>
    <t>Desarrollo</t>
  </si>
  <si>
    <t>Comunicaciones</t>
  </si>
  <si>
    <t>Sistemas y telemática</t>
  </si>
  <si>
    <t>IFCT106PO</t>
  </si>
  <si>
    <t>IFCT151PO</t>
  </si>
  <si>
    <t>IFCT050PO</t>
  </si>
  <si>
    <t>IFCT126PO</t>
  </si>
  <si>
    <t>ADGG040PO</t>
  </si>
  <si>
    <t>QUIE013PO</t>
  </si>
  <si>
    <t>SANP034PO</t>
  </si>
  <si>
    <t>Servicios y productos sanitarios</t>
  </si>
  <si>
    <t>Proceso químico</t>
  </si>
  <si>
    <t>SEAG024PO</t>
  </si>
  <si>
    <t>Gestión ambiental</t>
  </si>
  <si>
    <t xml:space="preserve">TMVI029PO </t>
  </si>
  <si>
    <t>Conducción de vehículos por carretera</t>
  </si>
  <si>
    <t>TMVG014PO</t>
  </si>
  <si>
    <t>Electromecánico de vehículos</t>
  </si>
  <si>
    <t>TMVI033PO</t>
  </si>
  <si>
    <t>TMVI037PO</t>
  </si>
  <si>
    <t>TMVI039PO</t>
  </si>
  <si>
    <t>TMVI041PO</t>
  </si>
  <si>
    <t>TMVI051PO</t>
  </si>
  <si>
    <t>TMVI064PO</t>
  </si>
  <si>
    <t>TMVI067PO</t>
  </si>
  <si>
    <t>TMVI065PO</t>
  </si>
  <si>
    <t xml:space="preserve">TMVI069PO </t>
  </si>
  <si>
    <t>SSCG014PO</t>
  </si>
  <si>
    <t>SSCE005PO</t>
  </si>
  <si>
    <t>TMVI066PO</t>
  </si>
  <si>
    <t>TMVI024PO</t>
  </si>
  <si>
    <t>TMVI027PO</t>
  </si>
  <si>
    <t>SSCE17</t>
  </si>
  <si>
    <t>Competencias digitales docentes</t>
  </si>
  <si>
    <t>SSCE18</t>
  </si>
  <si>
    <t>Gamificación y gestión de recursos digitales</t>
  </si>
  <si>
    <t>SSCE19</t>
  </si>
  <si>
    <t>Tutorización de cursos online con Moodle</t>
  </si>
  <si>
    <t>COMM031PO</t>
  </si>
  <si>
    <t>ADGD055PO</t>
  </si>
  <si>
    <t>ADGD211PO</t>
  </si>
  <si>
    <t>COMM005PO</t>
  </si>
  <si>
    <t>SSCE074PO</t>
  </si>
  <si>
    <t>SSCE075PO</t>
  </si>
  <si>
    <t>SSCE077PO</t>
  </si>
  <si>
    <t>ADGG010PO</t>
  </si>
  <si>
    <t>Comercio electrónico</t>
  </si>
  <si>
    <t>Acreditación docente para teleformación: Formador/a online</t>
  </si>
  <si>
    <t>Marketing on line: diseño y promoción de sitios web</t>
  </si>
  <si>
    <t>Posicionamiento en buscadores</t>
  </si>
  <si>
    <t>Perfil y funciones del gestor de comunidades virtuales</t>
  </si>
  <si>
    <t>Formación de formadores</t>
  </si>
  <si>
    <t>Recursos humanos</t>
  </si>
  <si>
    <t>Comercio internacional</t>
  </si>
  <si>
    <t>Idiomas</t>
  </si>
  <si>
    <t>Paradigmas en la gestión</t>
  </si>
  <si>
    <t>Decálogo prehospitalario</t>
  </si>
  <si>
    <t>El gabinete de crisis</t>
  </si>
  <si>
    <t>Gestión de clubes y sociedades de cazadores</t>
  </si>
  <si>
    <t>Buenas prácticas en la caza</t>
  </si>
  <si>
    <t>Profesionalización de personal de montería</t>
  </si>
  <si>
    <t>Gestión integral de la perdiz roja</t>
  </si>
  <si>
    <t>Agraria</t>
  </si>
  <si>
    <t>Sistema de comando de incidentes</t>
  </si>
  <si>
    <t>MOSSCESCI</t>
  </si>
  <si>
    <t>MOAGAGCSC</t>
  </si>
  <si>
    <t>Cinegética</t>
  </si>
  <si>
    <t>MOAGANPM</t>
  </si>
  <si>
    <t>MOAGANGIPR</t>
  </si>
  <si>
    <t>MOSANPARGES</t>
  </si>
  <si>
    <t>MOSANDECPRE</t>
  </si>
  <si>
    <t>MOSSCEGDC</t>
  </si>
  <si>
    <t>MOSANTLSC</t>
  </si>
  <si>
    <t>MOAGBPELC</t>
  </si>
  <si>
    <t>Formación de formadores para formación profesional para el empleo</t>
  </si>
  <si>
    <t>Inspección y régimen sancionador en el transporte por Carretera</t>
  </si>
  <si>
    <t>Internacionalización de pymes: gestión del transporte y aduanas</t>
  </si>
  <si>
    <t>COMT07</t>
  </si>
  <si>
    <t>FCOV22</t>
  </si>
  <si>
    <t>FCOV23</t>
  </si>
  <si>
    <t>Orientación laboral</t>
  </si>
  <si>
    <t>Informática complementaria</t>
  </si>
  <si>
    <t>SANT05</t>
  </si>
  <si>
    <t>IFCT45</t>
  </si>
  <si>
    <t>IFCT46</t>
  </si>
  <si>
    <t>Primeros auxilios para usuarios de Dechoker</t>
  </si>
  <si>
    <t>Formación de formadores en e-learning </t>
  </si>
  <si>
    <t>COMT031PO</t>
  </si>
  <si>
    <t>Acciones para la igualdad efectiva de mujeres y hombres</t>
  </si>
  <si>
    <t>Participación y creación de redes con perspectiva de género</t>
  </si>
  <si>
    <t>Promoción para la igualdad efectiva de mujeres y hombres en materia de empleo</t>
  </si>
  <si>
    <t>Procesos de participación de mujeres y hombres y creación de redes para el impulso de la igualdad</t>
  </si>
  <si>
    <t>Procesos de comunicación con perspectiva de género en el entorno de intervención</t>
  </si>
  <si>
    <t>Análisis del entorno laboral y gestión de relaciones laborales desde la perspectiva de género</t>
  </si>
  <si>
    <t>Análisis y actuaciones en diferentes contextos de intervención (salud y sexualidad, educación, ocio, deporte, conciliación de la vida personal, familiar y laboral, movilidad y urbanismo y gestión de tiempos)</t>
  </si>
  <si>
    <t>Análisis y detección de la violencia de género y los procesos de atención a mujeres en situaciones de violencia</t>
  </si>
  <si>
    <t>Sistema operativo, búsqueda de la información en internet/intranet, y correo electrónico</t>
  </si>
  <si>
    <t>Aplicaciones informáticas para presentaciones. Gráficas de información</t>
  </si>
  <si>
    <t>Participación en los programas de enseñanza-aprendizaje en el aula de referencia del alumnado con necesidades educativas especiales (ACNEE)</t>
  </si>
  <si>
    <t>Prevención de riesgos laborales</t>
  </si>
  <si>
    <t>Grabación de datos</t>
  </si>
  <si>
    <t>Páginas Web</t>
  </si>
  <si>
    <t>Aplicación de conceptos básicos de la teoría de género y del lenguaje no sexista</t>
  </si>
  <si>
    <t>UF0349</t>
  </si>
  <si>
    <t>Atención al cliente en el proceso comercial</t>
  </si>
  <si>
    <t>Orden</t>
  </si>
  <si>
    <t>Gestión de conflictos en el aula</t>
  </si>
  <si>
    <t>MOSSCEGCA</t>
  </si>
  <si>
    <t>MOSSCEANTEA</t>
  </si>
  <si>
    <t>MF0950</t>
  </si>
  <si>
    <t>UF1302</t>
  </si>
  <si>
    <t>UF1303</t>
  </si>
  <si>
    <t>UF1304</t>
  </si>
  <si>
    <t>UF1305</t>
  </si>
  <si>
    <t>UF1306</t>
  </si>
  <si>
    <t>MF0951</t>
  </si>
  <si>
    <t>Programación con lenguajes de guión en páginas web</t>
  </si>
  <si>
    <t>MF0952</t>
  </si>
  <si>
    <t>MOSSCANE</t>
  </si>
  <si>
    <t>Gestión administrativa de las relaciones laborales</t>
  </si>
  <si>
    <t>MOSANLMHPH</t>
  </si>
  <si>
    <t>IFCT004PO</t>
  </si>
  <si>
    <t>Accesibilidad Web</t>
  </si>
  <si>
    <t>IFCT135PO</t>
  </si>
  <si>
    <t>COMM092PO</t>
  </si>
  <si>
    <t>COVADR</t>
  </si>
  <si>
    <t>FE001TL</t>
  </si>
  <si>
    <t>FE002TL</t>
  </si>
  <si>
    <t>FE003TL</t>
  </si>
  <si>
    <t>FE006TL</t>
  </si>
  <si>
    <t>FE004TL</t>
  </si>
  <si>
    <t xml:space="preserve">FE009TL </t>
  </si>
  <si>
    <t>FE003SVL</t>
  </si>
  <si>
    <t>FE004SVL</t>
  </si>
  <si>
    <t xml:space="preserve">FE005SVL </t>
  </si>
  <si>
    <t xml:space="preserve">FE005TL </t>
  </si>
  <si>
    <t>FE008TL</t>
  </si>
  <si>
    <t>Experto en higiene y limpieza hospitalaria</t>
  </si>
  <si>
    <t>F.E.V.S.: Respuesta ante alarmas</t>
  </si>
  <si>
    <t>F.E.V.S.: Vigilancia con aparatos de rayos X</t>
  </si>
  <si>
    <t>F.E.V.S.: Vigilancia en centros de internamiento y dependencias de seguridad</t>
  </si>
  <si>
    <t>F.E.V.S.: Vigilancia en centros hospitalarios</t>
  </si>
  <si>
    <t>Calibración, metrología e intrumentación en los procesos industriales</t>
  </si>
  <si>
    <t>UF0515</t>
  </si>
  <si>
    <t>UF0516</t>
  </si>
  <si>
    <t>MF0979</t>
  </si>
  <si>
    <t>MOAFDTDA</t>
  </si>
  <si>
    <t>Monitor de atletismo</t>
  </si>
  <si>
    <t>Actividades físico deportivas recreativas</t>
  </si>
  <si>
    <t>MOAFDTDBC</t>
  </si>
  <si>
    <t>MOAFDTDBM</t>
  </si>
  <si>
    <t>MOAFDTDF</t>
  </si>
  <si>
    <t>Monitor de baloncesto</t>
  </si>
  <si>
    <t>Monitor de balonmano</t>
  </si>
  <si>
    <t>Monitor de fútbol</t>
  </si>
  <si>
    <t>Actividades físicas y deportivas</t>
  </si>
  <si>
    <t>RNRUE</t>
  </si>
  <si>
    <t>RNRCE</t>
  </si>
  <si>
    <t>RIRGPD</t>
  </si>
  <si>
    <t>RARGPD18</t>
  </si>
  <si>
    <t>RCBRGPD</t>
  </si>
  <si>
    <t>RRGPDAL</t>
  </si>
  <si>
    <t>RCN</t>
  </si>
  <si>
    <t>MF0980</t>
  </si>
  <si>
    <t>UF2400</t>
  </si>
  <si>
    <t>MF1006</t>
  </si>
  <si>
    <t>COMT08</t>
  </si>
  <si>
    <t>Técnicas de venta en el comercio</t>
  </si>
  <si>
    <t>RI20</t>
  </si>
  <si>
    <t>MF0247</t>
  </si>
  <si>
    <t>MF0248</t>
  </si>
  <si>
    <t>UF0921</t>
  </si>
  <si>
    <t>UF0922</t>
  </si>
  <si>
    <t>UF0923</t>
  </si>
  <si>
    <t>UF0924</t>
  </si>
  <si>
    <t>UF0925</t>
  </si>
  <si>
    <t>UF0119</t>
  </si>
  <si>
    <t>UF0120</t>
  </si>
  <si>
    <t>UF0121</t>
  </si>
  <si>
    <t>UF0122</t>
  </si>
  <si>
    <t>UF0123</t>
  </si>
  <si>
    <t>UF0124</t>
  </si>
  <si>
    <t>UF0125</t>
  </si>
  <si>
    <t>UF0126</t>
  </si>
  <si>
    <t>RCOIFP</t>
  </si>
  <si>
    <t>APPCC</t>
  </si>
  <si>
    <t>Saca partido a Facebook. Facebook para empresas</t>
  </si>
  <si>
    <t>Gestión auxiliar de archivo en soporte convencional o informático</t>
  </si>
  <si>
    <t>Gestión auxiliar de reproducción en soporte convencional o informático</t>
  </si>
  <si>
    <t>MF1022</t>
  </si>
  <si>
    <t>MF1024</t>
  </si>
  <si>
    <t>MF0249</t>
  </si>
  <si>
    <t>MF0251</t>
  </si>
  <si>
    <t>MF0250</t>
  </si>
  <si>
    <t>RRI</t>
  </si>
  <si>
    <t>Habla inglés (incluye 10 conversaciones de media hora. Adaptado al nivel de cada participante)</t>
  </si>
  <si>
    <t>Dispositivos para la sujeción de la carga en el vehículo de carretera: Cargadores y técnicos (sujeción de cargas UNE 12195)</t>
  </si>
  <si>
    <t>Dispositivos para la sujeción de la carga en el vehículo de carretera: Operarios y conductores (sujeción de cargas UNE 12195)</t>
  </si>
  <si>
    <t>MOSSCDECE</t>
  </si>
  <si>
    <t>ADGGAARRC</t>
  </si>
  <si>
    <t>Actividades administrativas de recepción y relación con el cliente</t>
  </si>
  <si>
    <t>Fundamentos de compras, ventas y logística en SAP Business One</t>
  </si>
  <si>
    <t>Fundamentos de compras, ventas y logística en SAP Business One (versión 9.3)</t>
  </si>
  <si>
    <t>Fundamentos de gestión de informes con Crystal Reports en SAP Business One</t>
  </si>
  <si>
    <t>Introducción a SQL Server y a la administración de sistemas en SAP Business One</t>
  </si>
  <si>
    <t>Fundamentos de programación en SAP Business One</t>
  </si>
  <si>
    <t>Fundamentos de finanzas en SAP Business One</t>
  </si>
  <si>
    <t>Fundamentos de finanzas en SAP Business One (versión 9.3)</t>
  </si>
  <si>
    <t>Inglés profesional para logística y transporte internacional</t>
  </si>
  <si>
    <t>Logística internacional. El transporte y el seguro</t>
  </si>
  <si>
    <t>Organización del tráfico de mercancías</t>
  </si>
  <si>
    <t>Planificación del tráfico de mercancías</t>
  </si>
  <si>
    <t>Organización operativa del tráfico de mercancías por carretera</t>
  </si>
  <si>
    <t>Manipulador de productos fitosanitarios</t>
  </si>
  <si>
    <t>Seguridad y prevención</t>
  </si>
  <si>
    <t>Atención al niño/a con Trastorno de Espectro Autista (TEA)</t>
  </si>
  <si>
    <t>Programas de adquisición de hábitos de alimentación y autonomía de un ACNEE que se realizan en un comedor escolar</t>
  </si>
  <si>
    <t>Carnet de Autobús (Permiso D)</t>
  </si>
  <si>
    <t>El Reglamento General de Protección de Datos en la Administración Local</t>
  </si>
  <si>
    <t>Auxiliar de gestión informática para PYMES y asociaciones</t>
  </si>
  <si>
    <t>MOADGAGIPA</t>
  </si>
  <si>
    <t>Inserción laboral, sensibilización medioambiental y en igualdad de género</t>
  </si>
  <si>
    <t>Horas elearning</t>
  </si>
  <si>
    <t>T</t>
  </si>
  <si>
    <t>A</t>
  </si>
  <si>
    <t>G</t>
  </si>
  <si>
    <t>CdP</t>
  </si>
  <si>
    <t>MOINADMA</t>
  </si>
  <si>
    <t>Básico de gestión de la prevención de riesgos laborales</t>
  </si>
  <si>
    <t>SEAD025PO</t>
  </si>
  <si>
    <t>COMM061PO</t>
  </si>
  <si>
    <t>Posicionamiento en la web para el emprendimiento</t>
  </si>
  <si>
    <t>Comportamientos y necesidades del consumidor digital</t>
  </si>
  <si>
    <t>La motivación de la empresa. Técnicas de evitación y resolución de conflictos</t>
  </si>
  <si>
    <t>Liderazgo y trabajo en equipo</t>
  </si>
  <si>
    <t>ADGDLYTE</t>
  </si>
  <si>
    <t>ADGDMETERC</t>
  </si>
  <si>
    <t>ADGG021PO</t>
  </si>
  <si>
    <t>Fundamentos Excel</t>
  </si>
  <si>
    <t>ADGG020PO</t>
  </si>
  <si>
    <t>Manipulación de alimentos</t>
  </si>
  <si>
    <t>FCOM01</t>
  </si>
  <si>
    <t>Manipulación alimentaria</t>
  </si>
  <si>
    <t>ADGD14</t>
  </si>
  <si>
    <t>Venta online en la empresa: Redes sociales y herramientas de comunicación</t>
  </si>
  <si>
    <t>SSCE010PO</t>
  </si>
  <si>
    <t>Aplicación de las herramientas digitales en la innovación educativa</t>
  </si>
  <si>
    <t>Sistema operativo, búsqueda de la información: Internet/Intranet y correo electrónico (transversal)</t>
  </si>
  <si>
    <t>INAD029PO</t>
  </si>
  <si>
    <t>Limpieza y desinfección en la industria alimentaria</t>
  </si>
  <si>
    <t>SANP003PO</t>
  </si>
  <si>
    <t>Alergias e intolerancias alimentarias</t>
  </si>
  <si>
    <t>SANP038PO</t>
  </si>
  <si>
    <t>AGAU001PO</t>
  </si>
  <si>
    <t>Abonado y fertilización en agricultura ecológica</t>
  </si>
  <si>
    <t>Agricultura</t>
  </si>
  <si>
    <t>COMM057PO</t>
  </si>
  <si>
    <t>Marketing, distribución comercial y fuerza de ventas</t>
  </si>
  <si>
    <t>AGAU007PO</t>
  </si>
  <si>
    <t>Defensa contra plagas y enfermedades en agricultura ecológica</t>
  </si>
  <si>
    <t>ADGD167PO</t>
  </si>
  <si>
    <t>Inteligencia emocional en la empresa y gestión de cualidades</t>
  </si>
  <si>
    <t>ADGD199PO</t>
  </si>
  <si>
    <t>Órganos sociales en el cooperativismo</t>
  </si>
  <si>
    <t>ADGD066PO</t>
  </si>
  <si>
    <t>Dirección de empresas de economía social</t>
  </si>
  <si>
    <t>COMT052PO</t>
  </si>
  <si>
    <t>Habilidades de comunicación con el cliente para vendedores</t>
  </si>
  <si>
    <t>COMM065PO</t>
  </si>
  <si>
    <t>Fundamentos de gestión y atención al cliente para tiendas</t>
  </si>
  <si>
    <t>SSCE082PO</t>
  </si>
  <si>
    <t>Gestión y metodología práctica del e-learning en Moodle</t>
  </si>
  <si>
    <t>SSCE043PO</t>
  </si>
  <si>
    <t>Diseño, metodología y gestión de un curso de e-learning Moodle</t>
  </si>
  <si>
    <t>SSCE02</t>
  </si>
  <si>
    <t>Inglés A2</t>
  </si>
  <si>
    <t>SSCE04</t>
  </si>
  <si>
    <t>SSCE05</t>
  </si>
  <si>
    <t>Inglés B2</t>
  </si>
  <si>
    <t>Inglés C1</t>
  </si>
  <si>
    <t>IFCT017PO</t>
  </si>
  <si>
    <t>SSCE079PO</t>
  </si>
  <si>
    <t>Gamification: Educar jugando</t>
  </si>
  <si>
    <t>SANT011PO</t>
  </si>
  <si>
    <t>Atención temprana</t>
  </si>
  <si>
    <t>FCOG0003</t>
  </si>
  <si>
    <t>Habilidades gestión/ organizacionales/ metodológicas</t>
  </si>
  <si>
    <t>HOTR0009</t>
  </si>
  <si>
    <t>HOTR0024</t>
  </si>
  <si>
    <t>IFCT021PO</t>
  </si>
  <si>
    <t>SANP0006</t>
  </si>
  <si>
    <t>COML0008</t>
  </si>
  <si>
    <t>TMVI0020</t>
  </si>
  <si>
    <t>Prevención de accidentes en la conducción (antes TMVI018PO)</t>
  </si>
  <si>
    <t>Diseño de menús infantiles (antes SANP010PO)</t>
  </si>
  <si>
    <t>Utilización culinaria del arroz (antes HOTR028PO)</t>
  </si>
  <si>
    <t>Cocina sana (antes HOTR021PO)</t>
  </si>
  <si>
    <t>Reglamento Europeo de protección de datos (antes FCOV011PO)</t>
  </si>
  <si>
    <t>SSCG027PO</t>
  </si>
  <si>
    <t xml:space="preserve">Actuaciones frente al acoso sexual </t>
  </si>
  <si>
    <t>TMVI0019</t>
  </si>
  <si>
    <t>TMVI0027</t>
  </si>
  <si>
    <t>Conducción de remolques y semirremolques</t>
  </si>
  <si>
    <t>FE022SVL</t>
  </si>
  <si>
    <t>Diseño e implementación del camino escolar seguro y el mapa de riesgos para una movilidad sostenible</t>
  </si>
  <si>
    <t>FE021SVL</t>
  </si>
  <si>
    <t>Diseño de planes de movilidad sostenible</t>
  </si>
  <si>
    <t>SANP0004</t>
  </si>
  <si>
    <t>Menús para dietas especiales (antes SANP017PO)</t>
  </si>
  <si>
    <t>Gestión de alérgenos en el sector de la restauración</t>
  </si>
  <si>
    <t>COMMCTED</t>
  </si>
  <si>
    <t>Crea tu estrategia digital</t>
  </si>
  <si>
    <t>COMT005PO</t>
  </si>
  <si>
    <t>Atención al cliente discapacitado</t>
  </si>
  <si>
    <t>COMM119PO</t>
  </si>
  <si>
    <t>Cómo elaborar un plan de marketing digital</t>
  </si>
  <si>
    <t>HOTT003PO</t>
  </si>
  <si>
    <t>Turismo</t>
  </si>
  <si>
    <t>Comercialización de productos turísticos</t>
  </si>
  <si>
    <t>HOTU001PO</t>
  </si>
  <si>
    <t>Agroturismo</t>
  </si>
  <si>
    <t>Ecoturismo</t>
  </si>
  <si>
    <t>Seguridad y salud laboral</t>
  </si>
  <si>
    <t>FCOS02</t>
  </si>
  <si>
    <t>Básico de prevención de riesgos laborales</t>
  </si>
  <si>
    <t>FCOI30</t>
  </si>
  <si>
    <t>Teletrabajo. Herramientas imprescindibles</t>
  </si>
  <si>
    <t>FCOI02</t>
  </si>
  <si>
    <t>Alfabetización informática: Informática e Internet</t>
  </si>
  <si>
    <t>SSCE123PO</t>
  </si>
  <si>
    <t>Orientación socio-laboral on line</t>
  </si>
  <si>
    <t>IFCT121</t>
  </si>
  <si>
    <t>Ciberseguridad. Riesgos y amenazas en la red</t>
  </si>
  <si>
    <t>ENAC06</t>
  </si>
  <si>
    <t>Ahorro energético y reciclaje en oficinas</t>
  </si>
  <si>
    <t>Energía y agua</t>
  </si>
  <si>
    <t>Eficiencia energética</t>
  </si>
  <si>
    <t>IFCT030PO</t>
  </si>
  <si>
    <t>Creación, programación y diseño de páginas web</t>
  </si>
  <si>
    <t>F.E.V.S.: Eventos deportivos y espectáculos públicos</t>
  </si>
  <si>
    <t>ADGNCNSS</t>
  </si>
  <si>
    <t>ADGGMOS</t>
  </si>
  <si>
    <t>Desarrollo de soluciones con Microsoft Office Specialist (MOS)</t>
  </si>
  <si>
    <t>AutoCAD 3D (antes IFCT018PO)</t>
  </si>
  <si>
    <t>AutoCAD</t>
  </si>
  <si>
    <t xml:space="preserve">Crea tu tienda on-line con PrestaShop  </t>
  </si>
  <si>
    <t>COMM34</t>
  </si>
  <si>
    <t>Productos digitales</t>
  </si>
  <si>
    <t>IFCD009PO</t>
  </si>
  <si>
    <t>Gestión de contenidos digitales</t>
  </si>
  <si>
    <t>COMM27</t>
  </si>
  <si>
    <t>Digital marketing &amp; automation marketing</t>
  </si>
  <si>
    <t>AGAU25</t>
  </si>
  <si>
    <t>Agricultura ecológica en la explotación agrícola</t>
  </si>
  <si>
    <t>ADGG11</t>
  </si>
  <si>
    <t>Sistemas y plataformas digitales</t>
  </si>
  <si>
    <t>ADGD237PO</t>
  </si>
  <si>
    <t>Resolución de conflictos con clientes</t>
  </si>
  <si>
    <t>Cambio climático y huella de carbono</t>
  </si>
  <si>
    <t>SEAG13</t>
  </si>
  <si>
    <t>FCOI16</t>
  </si>
  <si>
    <t>Creación de contenidos digitales y programación. Nivel intermedio</t>
  </si>
  <si>
    <t>ADGG077PO</t>
  </si>
  <si>
    <t>Técnicas administrativas</t>
  </si>
  <si>
    <t>COMM063PO</t>
  </si>
  <si>
    <t>Gestión y animación del lineal del punto de venta</t>
  </si>
  <si>
    <t>ADGGPGD</t>
  </si>
  <si>
    <t>Presentación gráfica de datos</t>
  </si>
  <si>
    <t>ADGD137PO</t>
  </si>
  <si>
    <t>Gestión empresarial</t>
  </si>
  <si>
    <t>ADGD204PO</t>
  </si>
  <si>
    <t>AFDP003PO</t>
  </si>
  <si>
    <t>Actuaciones en primeros auxilios</t>
  </si>
  <si>
    <t>COML010PO</t>
  </si>
  <si>
    <t>Política y gestión informatizada de stock</t>
  </si>
  <si>
    <t>COML039PO</t>
  </si>
  <si>
    <t>Conducción de carretillas elevadoras</t>
  </si>
  <si>
    <t>COMM002PO</t>
  </si>
  <si>
    <t>Atención al cliente y calidad del servicio</t>
  </si>
  <si>
    <t>COMT040PO</t>
  </si>
  <si>
    <t>HOTR001PO</t>
  </si>
  <si>
    <t>Análisis sensorial de vinos</t>
  </si>
  <si>
    <t>HOTR032PO</t>
  </si>
  <si>
    <t>SEAG061PO</t>
  </si>
  <si>
    <t>Gestión de residuos de construcción y demolición. RCD</t>
  </si>
  <si>
    <t>Prevención y recuperación</t>
  </si>
  <si>
    <t>ADGD33</t>
  </si>
  <si>
    <t>Transformación digital</t>
  </si>
  <si>
    <t>IFCT103</t>
  </si>
  <si>
    <t>Ciberseguridad: prevención, análisis y respuesta a incidentes de seguridad</t>
  </si>
  <si>
    <t>Energías renovables</t>
  </si>
  <si>
    <t>ENAE02</t>
  </si>
  <si>
    <t>Tecnologías de las energías renovables</t>
  </si>
  <si>
    <t>Tratamiento y gestión de quejas y reclamaciones (antes ADGD268PO)</t>
  </si>
  <si>
    <t>ADGD0004</t>
  </si>
  <si>
    <t>Didáctica y tecnología aplicada a la formación en línea</t>
  </si>
  <si>
    <t>SSCEDTAFL</t>
  </si>
  <si>
    <t>Manejo avanzado de bases de datos</t>
  </si>
  <si>
    <t>ADGGMABBDD</t>
  </si>
  <si>
    <t>SSCGIDG</t>
  </si>
  <si>
    <t>Plan de igualdad. Desarrollo, implantación, seguimiento y evaluación</t>
  </si>
  <si>
    <t>Herramientas del big data y gobierno del dato</t>
  </si>
  <si>
    <t>IFCD94</t>
  </si>
  <si>
    <t>SEAG16</t>
  </si>
  <si>
    <t>Desarrollo sostenible y gestión ambiental</t>
  </si>
  <si>
    <t>ADGGMADHDC</t>
  </si>
  <si>
    <t>Ciberseguridad</t>
  </si>
  <si>
    <t>IFCTCS</t>
  </si>
  <si>
    <t>AGANBAT</t>
  </si>
  <si>
    <t>Manejo avanzado de hojas de cálculo</t>
  </si>
  <si>
    <t>Ganadería</t>
  </si>
  <si>
    <t>SEADPA</t>
  </si>
  <si>
    <t>Elaboración de platos combinados</t>
  </si>
  <si>
    <t>Gestión de ventas, marketing directo y utilización de redes sociales en la gestión comercial</t>
  </si>
  <si>
    <t>F.E.V.S.: Vigilancia del patrimonio histórico y artístico</t>
  </si>
  <si>
    <t>ADGD0018</t>
  </si>
  <si>
    <t>Nóminas y Seguridad Social I</t>
  </si>
  <si>
    <t>SEAG0001</t>
  </si>
  <si>
    <t>Integración de la economía circular en la gestión empresarial</t>
  </si>
  <si>
    <t>ENAC0002</t>
  </si>
  <si>
    <t>Gestión de recursos energéticos en la empresa</t>
  </si>
  <si>
    <t>Conducción de carretillas elevadoras (antes COML001PO)</t>
  </si>
  <si>
    <t>ADGD0027</t>
  </si>
  <si>
    <t>Nóminas y Seguridad Social II</t>
  </si>
  <si>
    <t>COMTLTV</t>
  </si>
  <si>
    <t>COMTLVO</t>
  </si>
  <si>
    <t>Las técnicas de venta</t>
  </si>
  <si>
    <t>La venta online</t>
  </si>
  <si>
    <t xml:space="preserve">Gestión básica del almacén </t>
  </si>
  <si>
    <t>ADGD0108</t>
  </si>
  <si>
    <t>Gestión contable y gestión administrativa para auditorías</t>
  </si>
  <si>
    <t>ADGG0208</t>
  </si>
  <si>
    <t>Actividades administrativas en la relación con el cliente</t>
  </si>
  <si>
    <t>ADGG0408</t>
  </si>
  <si>
    <t>Operaciones auxiliares de servicios administrativos y generales</t>
  </si>
  <si>
    <t>ADGG0508</t>
  </si>
  <si>
    <t>Operaciones de grabación y tratamiento de datos y documentos</t>
  </si>
  <si>
    <t>Jardinería</t>
  </si>
  <si>
    <t>AGAO0108</t>
  </si>
  <si>
    <t>Actividades auxiliares en viveros, jardines y centros de jardinería</t>
  </si>
  <si>
    <t>AGAO0208</t>
  </si>
  <si>
    <t>Instalación y mantenimiento de jardines y zonas verdes</t>
  </si>
  <si>
    <t>ARGG0110</t>
  </si>
  <si>
    <t>Diseño de productos gráficos</t>
  </si>
  <si>
    <t>COMT0110</t>
  </si>
  <si>
    <t>Atención al cliente, consumidor o usuario</t>
  </si>
  <si>
    <t>COMT0210</t>
  </si>
  <si>
    <t>Gestión administrativa y financiera de comercio internacional</t>
  </si>
  <si>
    <t>COMT0211</t>
  </si>
  <si>
    <t>Actividades auxiliares de comercio</t>
  </si>
  <si>
    <t>COMV0108</t>
  </si>
  <si>
    <t>Actividades de venta</t>
  </si>
  <si>
    <t xml:space="preserve">Logística comercial y gestión del transporte </t>
  </si>
  <si>
    <t>COML0110</t>
  </si>
  <si>
    <t>Actividades auxiliares de almacén</t>
  </si>
  <si>
    <t>Marketing y relaciones publicas</t>
  </si>
  <si>
    <t>COMP0108</t>
  </si>
  <si>
    <t>Implantación y animación de espacios comerciales</t>
  </si>
  <si>
    <t>HOTA0108</t>
  </si>
  <si>
    <t>Operaciones básicas de pisos en alojamientos</t>
  </si>
  <si>
    <t>HOTR0108</t>
  </si>
  <si>
    <t>Operaciones básicas de cocina</t>
  </si>
  <si>
    <t>HOTR0208</t>
  </si>
  <si>
    <t>Operaciones básicas de restaurante bar</t>
  </si>
  <si>
    <t>HOTR0308</t>
  </si>
  <si>
    <t>Operaciones básicas de catering</t>
  </si>
  <si>
    <t>HOTR0508</t>
  </si>
  <si>
    <t>Servicios de bar cafetería</t>
  </si>
  <si>
    <t>HOTR0608</t>
  </si>
  <si>
    <t>Servicios de restaurante</t>
  </si>
  <si>
    <t>INAD0108</t>
  </si>
  <si>
    <t>Operaciones Auxiliares de elaboración en la industria alimentaria</t>
  </si>
  <si>
    <t>IFCD0110</t>
  </si>
  <si>
    <t>Confección y publicación de páginas web</t>
  </si>
  <si>
    <t>SSCE0112</t>
  </si>
  <si>
    <t>Atención al alumnado con necesidades educativas especiales (ACNEE) en centros educativos</t>
  </si>
  <si>
    <t>SSCE0212</t>
  </si>
  <si>
    <t>Promoción para la igualdad efectiva de mujeres y hombres</t>
  </si>
  <si>
    <t>TMVI0108</t>
  </si>
  <si>
    <t>Conducción de autobuses</t>
  </si>
  <si>
    <t>TMVI0112</t>
  </si>
  <si>
    <t>Conducción profesional de vehículos turismos y furgonetas</t>
  </si>
  <si>
    <t>TMVI0208</t>
  </si>
  <si>
    <t>Conducción de vehículos pesados de transporte de mercancías por carretera</t>
  </si>
  <si>
    <t>MF0231</t>
  </si>
  <si>
    <t xml:space="preserve">Contabilidad y fiscalidad </t>
  </si>
  <si>
    <t>UF0314</t>
  </si>
  <si>
    <t>Gestión contable</t>
  </si>
  <si>
    <t>UF0315</t>
  </si>
  <si>
    <t>Gestión fiscal</t>
  </si>
  <si>
    <t>UF0316</t>
  </si>
  <si>
    <t>Implantación y control de un sistema contable informatizado</t>
  </si>
  <si>
    <t>MF0232</t>
  </si>
  <si>
    <t>Auditoria</t>
  </si>
  <si>
    <t>UF0317</t>
  </si>
  <si>
    <t>Planificación de la auditoria</t>
  </si>
  <si>
    <t>UF0318</t>
  </si>
  <si>
    <t>Auditoría de las áreas de la empresa</t>
  </si>
  <si>
    <t>MF0975</t>
  </si>
  <si>
    <t>Técnicas de recepción y comunicación</t>
  </si>
  <si>
    <t>MF0976</t>
  </si>
  <si>
    <t>Operaciones administrativas comerciales (transversal)</t>
  </si>
  <si>
    <t>Atención al cliente en el proceso comercial (transversal)</t>
  </si>
  <si>
    <t>UF0350</t>
  </si>
  <si>
    <t>Gestión administrativa del proceso comercial (transversal)</t>
  </si>
  <si>
    <t>UF0351</t>
  </si>
  <si>
    <t>Aplicaciones informáticas de gestión comercial (transversal)</t>
  </si>
  <si>
    <t>Grabación de datos (transversal)</t>
  </si>
  <si>
    <t>MF0978</t>
  </si>
  <si>
    <t>Gestión de archivos (transversal)</t>
  </si>
  <si>
    <t>MF0977</t>
  </si>
  <si>
    <t>Lengua extranjera profesional para la gestión administrativa en la relación con el cliente</t>
  </si>
  <si>
    <t>MF0969</t>
  </si>
  <si>
    <t>Técnicas administrativas básicas de oficina</t>
  </si>
  <si>
    <t>UF0517</t>
  </si>
  <si>
    <t xml:space="preserve">Organización empresarial y de recursos humanos </t>
  </si>
  <si>
    <t>UF0518</t>
  </si>
  <si>
    <t>Gestión auxiliar de la correspondencia y paquetería en la empresa</t>
  </si>
  <si>
    <t>UF0519</t>
  </si>
  <si>
    <t>Gestión auxiliar de documentación económico-administrativa y comercial</t>
  </si>
  <si>
    <t>MF0970</t>
  </si>
  <si>
    <t>Operaciones básicas de comunicación</t>
  </si>
  <si>
    <t>UF0520</t>
  </si>
  <si>
    <t>Comunicación en las relaciones profesionales</t>
  </si>
  <si>
    <t>UF0521</t>
  </si>
  <si>
    <t>Comunicación oral y escrita en la empresa</t>
  </si>
  <si>
    <t>Reproducción y archivo (transversal)</t>
  </si>
  <si>
    <t>Gestión auxiliar de archivo en soporte convencional o informático (transversal)</t>
  </si>
  <si>
    <t>Gestión auxiliar de reproducción en soporte convencional o informático (transversal)</t>
  </si>
  <si>
    <t>MF0520</t>
  </si>
  <si>
    <t>Operaciones básicas en viveros y centros de jardinería</t>
  </si>
  <si>
    <t>MF0521</t>
  </si>
  <si>
    <t>Operaciones básicas para la instalación de jardines, parques y zonas verdes</t>
  </si>
  <si>
    <t>MF0522</t>
  </si>
  <si>
    <t>Operaciones básicas para el mantenimiento de jardines, parques y zonas verdes</t>
  </si>
  <si>
    <t>MF0531</t>
  </si>
  <si>
    <t>Instalación de jardines y zonas verdes</t>
  </si>
  <si>
    <t>UF0019</t>
  </si>
  <si>
    <t>Preparación del medio de cultivo</t>
  </si>
  <si>
    <t>UF0020</t>
  </si>
  <si>
    <t>Operaciones para la instalación de jardines y zonas verdes</t>
  </si>
  <si>
    <t>MF0532</t>
  </si>
  <si>
    <t>Mantenimiento y mejora de jardines y zonas verdes</t>
  </si>
  <si>
    <t>UF0021</t>
  </si>
  <si>
    <t>Mantenimiento y mejora de elementos vegetales</t>
  </si>
  <si>
    <t>UF0022</t>
  </si>
  <si>
    <t>Mantenimiento y mejora de elementos no vegetales</t>
  </si>
  <si>
    <t>MF0525</t>
  </si>
  <si>
    <t>Control fitosanitario</t>
  </si>
  <si>
    <t>UF0006</t>
  </si>
  <si>
    <t>Determinación del estado sanitario de las plantas, suelo e instalaciones y elección de los métodos de control</t>
  </si>
  <si>
    <t>UF0007</t>
  </si>
  <si>
    <t>Aplicación de métodos de control fitosanitarios en plantas, suelo e instalaciones</t>
  </si>
  <si>
    <t>Información y atención al cliente/ consumidor/ usuario (transversal)</t>
  </si>
  <si>
    <t>Gestión de la atención al cliente/ consumidor (transversal)</t>
  </si>
  <si>
    <t>Técnicas de información y atención al cliente/ consumidor (transversal)</t>
  </si>
  <si>
    <t>MF0245</t>
  </si>
  <si>
    <t>Gestión de quejas y reclamaciones en materia de consumo</t>
  </si>
  <si>
    <t>MF0246</t>
  </si>
  <si>
    <t>Organización de un sistema de información de consumo</t>
  </si>
  <si>
    <t>UF1755</t>
  </si>
  <si>
    <t>Sistemas de información y bases de datos en consumo</t>
  </si>
  <si>
    <t>UF1756</t>
  </si>
  <si>
    <t>Documentación e informes en consumo</t>
  </si>
  <si>
    <t>Inglés profesional para actividades comerciales (transversal)</t>
  </si>
  <si>
    <t>MF0242</t>
  </si>
  <si>
    <t>Gestión administrativa del comercio internacional</t>
  </si>
  <si>
    <t>UF1757</t>
  </si>
  <si>
    <t>Información y gestión operativa de la compraventa internacional (transversal)</t>
  </si>
  <si>
    <t>UF1758</t>
  </si>
  <si>
    <t>Gestión aduanera del comercio internacional</t>
  </si>
  <si>
    <t>UF1759</t>
  </si>
  <si>
    <t>Fiscalidad de las operaciones de comercio internacional</t>
  </si>
  <si>
    <t>UF1760</t>
  </si>
  <si>
    <t>El seguro de mercancías en comercio internacional</t>
  </si>
  <si>
    <t>MF0243</t>
  </si>
  <si>
    <t>Financiación internacional</t>
  </si>
  <si>
    <t>UF1761</t>
  </si>
  <si>
    <t>Gestión de las operaciones de financiación internacional</t>
  </si>
  <si>
    <t>UF1762</t>
  </si>
  <si>
    <t>Análisis de riesgos y medios de cobertura en las operaciones de comercio internacional</t>
  </si>
  <si>
    <t>UF1763</t>
  </si>
  <si>
    <t>Licitaciones internacionales</t>
  </si>
  <si>
    <t>MF0244</t>
  </si>
  <si>
    <t>Medios de pago internacionales</t>
  </si>
  <si>
    <t>MF1010</t>
  </si>
  <si>
    <t>Inglés profesional para comercio internacional (transversal)</t>
  </si>
  <si>
    <t>UF1764</t>
  </si>
  <si>
    <t>Inglés oral y escrito en el comercio internacional (transversal)</t>
  </si>
  <si>
    <t>UF1765</t>
  </si>
  <si>
    <t>Documentación en inglés para el comercio internacional (transversal)</t>
  </si>
  <si>
    <t>Preparación de pedidos (transversal)</t>
  </si>
  <si>
    <t>UF0032</t>
  </si>
  <si>
    <t>Información y atención al cliente/consumidor/usuario (transversal)</t>
  </si>
  <si>
    <t>Gestión de la atención al cliente/consumidor (transversal)</t>
  </si>
  <si>
    <t>Técnicas de información y atención al cliente/consumidor (transversal)</t>
  </si>
  <si>
    <t>Manipulación de cargas con carretillas elevadoras (transversal)</t>
  </si>
  <si>
    <t>MF0706</t>
  </si>
  <si>
    <t>Arreglo de habitaciones y zonas comunes en alojamientos</t>
  </si>
  <si>
    <t>UF0038</t>
  </si>
  <si>
    <t>Aprovisionamiento y organización del office en alojamientos</t>
  </si>
  <si>
    <t>UF0039</t>
  </si>
  <si>
    <t>Limpieza y puesta a punto de pisos y zonas comunes en alojamientos</t>
  </si>
  <si>
    <t>UF0040</t>
  </si>
  <si>
    <t>Atención al cliente en la limpieza de pisos en alojamientos</t>
  </si>
  <si>
    <t>MF0707</t>
  </si>
  <si>
    <t>Lavado de ropa en alojamientos</t>
  </si>
  <si>
    <t>MF0708</t>
  </si>
  <si>
    <t>Planchado y arreglo de ropa en alojamientos</t>
  </si>
  <si>
    <t>MF0255</t>
  </si>
  <si>
    <t>Aprovisionamiento, preelaboración y conservación culinarios</t>
  </si>
  <si>
    <t>UF0053</t>
  </si>
  <si>
    <t>Aplicación de normas y condiciones higiénico-sanitarias en restauración (transversal)</t>
  </si>
  <si>
    <t>UF0054</t>
  </si>
  <si>
    <t>Aprovisionamiento de materias primas en cocina</t>
  </si>
  <si>
    <t>UF0055</t>
  </si>
  <si>
    <t>Preelaboración y conservación culinarias</t>
  </si>
  <si>
    <t>MF0256</t>
  </si>
  <si>
    <t>Elaboración culinaria básica</t>
  </si>
  <si>
    <t>UF0056</t>
  </si>
  <si>
    <t>Realización de elaboraciones básicas y elementales de cocina y asistir en la elaboración culinaria</t>
  </si>
  <si>
    <t>UF0057</t>
  </si>
  <si>
    <t>Elaboración de platos combinados y aperitivos</t>
  </si>
  <si>
    <t>MF0257</t>
  </si>
  <si>
    <t>Servicio básico de restaurante-bar</t>
  </si>
  <si>
    <t>UF0058</t>
  </si>
  <si>
    <t>Uso de la dotación básica del restaurante y asistencia en el preservicio</t>
  </si>
  <si>
    <t>UF0059</t>
  </si>
  <si>
    <t>Servicio básico de alimentos y bebidas y tareas de postservicio en el restaurante</t>
  </si>
  <si>
    <t>MF0258</t>
  </si>
  <si>
    <t>Aprovisionamiento, bebidas y comidas rápidas</t>
  </si>
  <si>
    <t>UF0060</t>
  </si>
  <si>
    <t>Aprovisionamiento y almacenaje de alimentos y bebidas en el bar</t>
  </si>
  <si>
    <t>UF0061</t>
  </si>
  <si>
    <t>Preparación y servicio de bebidas y comidas rápidas en el bar</t>
  </si>
  <si>
    <t>MF1089</t>
  </si>
  <si>
    <t>Aprovisionamiento y montaje para servicios de catering</t>
  </si>
  <si>
    <t>UF0062</t>
  </si>
  <si>
    <t>MF1090</t>
  </si>
  <si>
    <t>Recepción y lavado de servicios de catering</t>
  </si>
  <si>
    <t>MF1046</t>
  </si>
  <si>
    <t>Técnicas de servicio de alimentos y bebidas en barra y mesa</t>
  </si>
  <si>
    <t>MF1047</t>
  </si>
  <si>
    <t>Bebidas</t>
  </si>
  <si>
    <t>MF1048</t>
  </si>
  <si>
    <t>Servicio de vinos (transversal)</t>
  </si>
  <si>
    <t>MF1049</t>
  </si>
  <si>
    <t>Elaboración y exposición de comidas en el bar- cafetería</t>
  </si>
  <si>
    <t>MF1050</t>
  </si>
  <si>
    <t>Gestión del bar- cafetería</t>
  </si>
  <si>
    <t>UF0256</t>
  </si>
  <si>
    <t>Control de la actividad económica del bar y cafetería</t>
  </si>
  <si>
    <t>UF0257</t>
  </si>
  <si>
    <t>Aplicación de sistemas informáticos en el bar y cafetería</t>
  </si>
  <si>
    <t>MF0711</t>
  </si>
  <si>
    <t>Seguridad, higiene y protección ambiental en hostelería (transversal)</t>
  </si>
  <si>
    <t>MF1051</t>
  </si>
  <si>
    <t>Ingles profesional para servicios de restauración (transversal)</t>
  </si>
  <si>
    <t>MF1052</t>
  </si>
  <si>
    <t>Servicio en restaurante</t>
  </si>
  <si>
    <t>UF0258</t>
  </si>
  <si>
    <t>Sistemas de aprovisionamiento y mise en place en el restaurante</t>
  </si>
  <si>
    <t>UF0259</t>
  </si>
  <si>
    <t>Servicio y atención al cliente en restaurante</t>
  </si>
  <si>
    <t>UF0260</t>
  </si>
  <si>
    <t>Facturación y cierre de actividad en restaurante</t>
  </si>
  <si>
    <t>MF1053</t>
  </si>
  <si>
    <t>Elaboración y acabado de platos a la vista del cliente</t>
  </si>
  <si>
    <t>MF1054</t>
  </si>
  <si>
    <t>Servicios especiales en restauración</t>
  </si>
  <si>
    <t>Operaciones auxiliares de elaboración en la industria alimentaria</t>
  </si>
  <si>
    <t>MF0543</t>
  </si>
  <si>
    <t>Preparación de materias primas</t>
  </si>
  <si>
    <t>MF0544</t>
  </si>
  <si>
    <t>Operaciones básicas de procesos de productos alimentarios</t>
  </si>
  <si>
    <t>UF0697</t>
  </si>
  <si>
    <t>Utilización de equipos y utillaje en la elaboración y tratamiento de productos alimentarios</t>
  </si>
  <si>
    <t>UF0698</t>
  </si>
  <si>
    <t>Manejo de instalaciones para la elaboración de productos alimentarios</t>
  </si>
  <si>
    <t>MF0545</t>
  </si>
  <si>
    <t>Envasado y empaquetado de productos alimentarios</t>
  </si>
  <si>
    <t>Aplicación de los Sistemas Alternativos y aumentativos de comunicación (transversal)</t>
  </si>
  <si>
    <t>Participación en los programas de enseñanza-aprendizaje en el aula de referencia del alumnado con necesidades educativas especiales(ACNEE)</t>
  </si>
  <si>
    <t>Aplicación de conceptos básicos de la teoría de género y del lenguaje no sexista  (transversal)</t>
  </si>
  <si>
    <t xml:space="preserve">Procesos de comunicación con perspectiva de género en el entorno de intervención </t>
  </si>
  <si>
    <t xml:space="preserve">Participación y creación de redes con perspectiva de género </t>
  </si>
  <si>
    <t xml:space="preserve">Procesos de participación de mujeres y hombres y creación de redes para el impulso de la igualdad </t>
  </si>
  <si>
    <t xml:space="preserve">Promoción para la igualdad efectiva de mujeres y hombres en materia de empleo </t>
  </si>
  <si>
    <t xml:space="preserve">Análisis del entorno laboral y gestión de relaciones laborales desde la perspectiva de género </t>
  </si>
  <si>
    <t xml:space="preserve">Acciones para la igualdad efectiva de mujeres y hombres </t>
  </si>
  <si>
    <t xml:space="preserve">Análisis y actuaciones en diferentes contextos de intervención (salud y sexualidad, educación, ocio, deporte, conciliación de la vida personal, familiar y laboral, movilidad y urbanismo y gestión de tiempos) </t>
  </si>
  <si>
    <t xml:space="preserve">Análisis y detección de la violencia de género y los procesos de atención a mujeres en situaciones de violencia </t>
  </si>
  <si>
    <t>Mantenimiento de primer nivel de vehículos de transporte por carretera (transversal)</t>
  </si>
  <si>
    <t>Conducción racional y operaciones relacionadas con los servicios de transporte (transversal)</t>
  </si>
  <si>
    <t>Conducción y circulación de vehículos de transporte urbano e interurbano por vías públicas (transversal)</t>
  </si>
  <si>
    <t>Operativa y seguridad del servicio de transporte (transversal)</t>
  </si>
  <si>
    <t>Planificación del transporte y relaciones con clientes (transversal)</t>
  </si>
  <si>
    <t>MF1466</t>
  </si>
  <si>
    <t>Conducción de taxis, turismos y furgonetas, y prestación del servicio</t>
  </si>
  <si>
    <t>UF2385</t>
  </si>
  <si>
    <t>Conducción y circulación racional de turismos y furgonetas</t>
  </si>
  <si>
    <t>UF2386</t>
  </si>
  <si>
    <t>Operativa del servicio de transporte de turismos y furgonetas</t>
  </si>
  <si>
    <t>UF2387</t>
  </si>
  <si>
    <t>Prevención y seguridad en la conducción profesional</t>
  </si>
  <si>
    <t>MF1467</t>
  </si>
  <si>
    <t>Atención a usuarios y relaciones con clientes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</si>
</sst>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1D1C1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7689"/>
        <bgColor indexed="64"/>
      </patternFill>
    </fill>
  </fills>
  <borders count="1">
    <border>
      <left/>
      <right/>
      <top/>
      <bottom/>
      <diagonal/>
    </border>
  </borders>
  <cellStyleXfs count="3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right" vertical="top"/>
    </xf>
    <xf numFmtId="0" fontId="0" fillId="0" borderId="0" xfId="0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0" fillId="2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0" fontId="7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/>
    <xf numFmtId="0" fontId="6" fillId="3" borderId="0" xfId="0" applyFont="1" applyFill="1"/>
    <xf numFmtId="0" fontId="5" fillId="3" borderId="0" xfId="0" applyFont="1" applyFill="1" applyAlignment="1">
      <alignment horizontal="right" wrapText="1"/>
    </xf>
    <xf numFmtId="0" fontId="5" fillId="3" borderId="0" xfId="0" applyFont="1" applyFill="1" applyAlignment="1">
      <alignment horizontal="left" vertical="top"/>
    </xf>
    <xf numFmtId="0" fontId="6" fillId="3" borderId="0" xfId="0" applyFont="1" applyFill="1" applyAlignment="1">
      <alignment wrapText="1"/>
    </xf>
    <xf numFmtId="0" fontId="5" fillId="3" borderId="0" xfId="0" applyFont="1" applyFill="1" applyAlignment="1">
      <alignment horizontal="right"/>
    </xf>
    <xf numFmtId="0" fontId="1" fillId="0" borderId="0" xfId="0" applyFont="1" applyAlignment="1">
      <alignment vertical="center"/>
    </xf>
    <xf numFmtId="0" fontId="8" fillId="0" borderId="0" xfId="0" applyFont="1"/>
  </cellXfs>
  <cellStyles count="33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u val="none"/>
        <color rgb="FF68613C"/>
      </font>
    </dxf>
    <dxf>
      <font>
        <strike val="0"/>
        <u val="none"/>
        <color rgb="FF68613C"/>
      </font>
    </dxf>
    <dxf>
      <font>
        <strike val="0"/>
        <u val="none"/>
        <color rgb="FF68613C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007689"/>
      <color rgb="FF68613C"/>
      <color rgb="FF81784B"/>
      <color rgb="FFC4D79B"/>
      <color rgb="FFA2C2E8"/>
      <color rgb="FFFAFAFA"/>
      <color rgb="FFF2DCDB"/>
      <color rgb="FFFF9933"/>
      <color rgb="FFFF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57325</xdr:rowOff>
    </xdr:from>
    <xdr:to>
      <xdr:col>0</xdr:col>
      <xdr:colOff>1136144</xdr:colOff>
      <xdr:row>0</xdr:row>
      <xdr:rowOff>260429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8020172-30AB-46D0-8244-CA4E1FADC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57150" y="57325"/>
          <a:ext cx="1078994" cy="2031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57325</xdr:rowOff>
    </xdr:from>
    <xdr:to>
      <xdr:col>0</xdr:col>
      <xdr:colOff>1136144</xdr:colOff>
      <xdr:row>0</xdr:row>
      <xdr:rowOff>260429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3F154B-BEC4-43F2-AD02-2DC092507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57150" y="57325"/>
          <a:ext cx="1078994" cy="2031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57325</xdr:rowOff>
    </xdr:from>
    <xdr:to>
      <xdr:col>0</xdr:col>
      <xdr:colOff>1136144</xdr:colOff>
      <xdr:row>0</xdr:row>
      <xdr:rowOff>260429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85E35C1-529D-4D4F-B6CF-20339B361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57150" y="57325"/>
          <a:ext cx="1078994" cy="2031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57325</xdr:rowOff>
    </xdr:from>
    <xdr:to>
      <xdr:col>0</xdr:col>
      <xdr:colOff>1136144</xdr:colOff>
      <xdr:row>0</xdr:row>
      <xdr:rowOff>260429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DC9F31-55B0-4715-8839-F57C662CB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57150" y="57325"/>
          <a:ext cx="1078994" cy="203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9"/>
  <sheetViews>
    <sheetView zoomScaleNormal="100" zoomScalePageLayoutView="90" workbookViewId="0">
      <pane ySplit="1" topLeftCell="A29" activePane="bottomLeft" state="frozen"/>
      <selection pane="bottomLeft" activeCell="E38" sqref="E38"/>
    </sheetView>
  </sheetViews>
  <sheetFormatPr baseColWidth="10" defaultRowHeight="15.75" x14ac:dyDescent="0.25"/>
  <cols>
    <col min="1" max="1" width="35.5" style="3" bestFit="1" customWidth="1"/>
    <col min="2" max="2" width="36.875" style="3" bestFit="1" customWidth="1"/>
    <col min="3" max="3" width="13.25" customWidth="1"/>
    <col min="4" max="4" width="65.375" style="2" customWidth="1"/>
    <col min="5" max="5" width="8.625" style="13" bestFit="1" customWidth="1"/>
    <col min="6" max="9" width="10.875"/>
    <col min="10" max="10" width="15" customWidth="1"/>
    <col min="11" max="11" width="51.875" customWidth="1"/>
  </cols>
  <sheetData>
    <row r="1" spans="1:5" ht="60" customHeight="1" x14ac:dyDescent="0.25">
      <c r="A1" s="17" t="s">
        <v>734</v>
      </c>
      <c r="B1" s="17" t="s">
        <v>717</v>
      </c>
      <c r="C1" s="18" t="s">
        <v>491</v>
      </c>
      <c r="D1" s="19" t="s">
        <v>492</v>
      </c>
      <c r="E1" s="20" t="s">
        <v>1018</v>
      </c>
    </row>
    <row r="2" spans="1:5" x14ac:dyDescent="0.25">
      <c r="A2" t="s">
        <v>721</v>
      </c>
      <c r="B2" t="s">
        <v>713</v>
      </c>
      <c r="C2" t="s">
        <v>1225</v>
      </c>
      <c r="D2" t="s">
        <v>1226</v>
      </c>
      <c r="E2" s="13">
        <v>550</v>
      </c>
    </row>
    <row r="3" spans="1:5" x14ac:dyDescent="0.25">
      <c r="A3" t="s">
        <v>721</v>
      </c>
      <c r="B3" t="s">
        <v>713</v>
      </c>
      <c r="C3" t="s">
        <v>433</v>
      </c>
      <c r="D3" t="s">
        <v>485</v>
      </c>
      <c r="E3" s="1">
        <v>670</v>
      </c>
    </row>
    <row r="4" spans="1:5" x14ac:dyDescent="0.25">
      <c r="A4" t="s">
        <v>721</v>
      </c>
      <c r="B4" t="s">
        <v>713</v>
      </c>
      <c r="C4" t="s">
        <v>716</v>
      </c>
      <c r="D4" t="s">
        <v>484</v>
      </c>
      <c r="E4" s="1">
        <v>550</v>
      </c>
    </row>
    <row r="5" spans="1:5" x14ac:dyDescent="0.25">
      <c r="A5" t="s">
        <v>721</v>
      </c>
      <c r="B5" t="s">
        <v>700</v>
      </c>
      <c r="C5" t="s">
        <v>1227</v>
      </c>
      <c r="D5" t="s">
        <v>1228</v>
      </c>
      <c r="E5" s="1">
        <v>680</v>
      </c>
    </row>
    <row r="6" spans="1:5" x14ac:dyDescent="0.25">
      <c r="A6" t="s">
        <v>721</v>
      </c>
      <c r="B6" t="s">
        <v>700</v>
      </c>
      <c r="C6" t="s">
        <v>1229</v>
      </c>
      <c r="D6" t="s">
        <v>1230</v>
      </c>
      <c r="E6" s="1">
        <v>390</v>
      </c>
    </row>
    <row r="7" spans="1:5" x14ac:dyDescent="0.25">
      <c r="A7" t="s">
        <v>721</v>
      </c>
      <c r="B7" t="s">
        <v>700</v>
      </c>
      <c r="C7" t="s">
        <v>1231</v>
      </c>
      <c r="D7" t="s">
        <v>1232</v>
      </c>
      <c r="E7" s="1">
        <v>360</v>
      </c>
    </row>
    <row r="8" spans="1:5" x14ac:dyDescent="0.25">
      <c r="A8" s="3" t="s">
        <v>858</v>
      </c>
      <c r="B8" s="3" t="s">
        <v>1233</v>
      </c>
      <c r="C8" t="s">
        <v>1234</v>
      </c>
      <c r="D8" t="s">
        <v>1235</v>
      </c>
      <c r="E8" s="1">
        <v>250</v>
      </c>
    </row>
    <row r="9" spans="1:5" x14ac:dyDescent="0.25">
      <c r="A9" s="3" t="s">
        <v>858</v>
      </c>
      <c r="B9" s="3" t="s">
        <v>1233</v>
      </c>
      <c r="C9" t="s">
        <v>1236</v>
      </c>
      <c r="D9" t="s">
        <v>1237</v>
      </c>
      <c r="E9" s="1">
        <v>390</v>
      </c>
    </row>
    <row r="10" spans="1:5" x14ac:dyDescent="0.25">
      <c r="A10" s="4" t="s">
        <v>722</v>
      </c>
      <c r="B10" s="4" t="s">
        <v>754</v>
      </c>
      <c r="C10" t="s">
        <v>1238</v>
      </c>
      <c r="D10" t="s">
        <v>1239</v>
      </c>
      <c r="E10" s="1">
        <v>560</v>
      </c>
    </row>
    <row r="11" spans="1:5" x14ac:dyDescent="0.25">
      <c r="A11" s="4" t="s">
        <v>723</v>
      </c>
      <c r="B11" s="4" t="s">
        <v>678</v>
      </c>
      <c r="C11" t="s">
        <v>1240</v>
      </c>
      <c r="D11" t="s">
        <v>1241</v>
      </c>
      <c r="E11" s="13">
        <v>420</v>
      </c>
    </row>
    <row r="12" spans="1:5" x14ac:dyDescent="0.25">
      <c r="A12" s="4" t="s">
        <v>723</v>
      </c>
      <c r="B12" s="4" t="s">
        <v>678</v>
      </c>
      <c r="C12" t="s">
        <v>1242</v>
      </c>
      <c r="D12" t="s">
        <v>1243</v>
      </c>
      <c r="E12" s="13">
        <v>620</v>
      </c>
    </row>
    <row r="13" spans="1:5" x14ac:dyDescent="0.25">
      <c r="A13" s="4" t="s">
        <v>723</v>
      </c>
      <c r="B13" s="4" t="s">
        <v>678</v>
      </c>
      <c r="C13" t="s">
        <v>1244</v>
      </c>
      <c r="D13" t="s">
        <v>1245</v>
      </c>
      <c r="E13" s="1">
        <v>230</v>
      </c>
    </row>
    <row r="14" spans="1:5" x14ac:dyDescent="0.25">
      <c r="A14" s="4" t="s">
        <v>723</v>
      </c>
      <c r="B14" s="4" t="s">
        <v>678</v>
      </c>
      <c r="C14" t="s">
        <v>1246</v>
      </c>
      <c r="D14" t="s">
        <v>1247</v>
      </c>
      <c r="E14" s="1">
        <v>510</v>
      </c>
    </row>
    <row r="15" spans="1:5" x14ac:dyDescent="0.25">
      <c r="A15" s="4" t="s">
        <v>723</v>
      </c>
      <c r="B15" s="3" t="s">
        <v>1248</v>
      </c>
      <c r="C15" t="s">
        <v>1249</v>
      </c>
      <c r="D15" t="s">
        <v>1250</v>
      </c>
      <c r="E15" s="1">
        <v>170</v>
      </c>
    </row>
    <row r="16" spans="1:5" x14ac:dyDescent="0.25">
      <c r="A16" s="4" t="s">
        <v>723</v>
      </c>
      <c r="B16" s="3" t="s">
        <v>1251</v>
      </c>
      <c r="C16" t="s">
        <v>1252</v>
      </c>
      <c r="D16" t="s">
        <v>1253</v>
      </c>
      <c r="E16" s="1">
        <v>310</v>
      </c>
    </row>
    <row r="17" spans="1:5" x14ac:dyDescent="0.25">
      <c r="A17" t="s">
        <v>725</v>
      </c>
      <c r="B17" t="s">
        <v>784</v>
      </c>
      <c r="C17" t="s">
        <v>1254</v>
      </c>
      <c r="D17" t="s">
        <v>1255</v>
      </c>
      <c r="E17" s="1">
        <v>300</v>
      </c>
    </row>
    <row r="18" spans="1:5" x14ac:dyDescent="0.25">
      <c r="A18" t="s">
        <v>725</v>
      </c>
      <c r="B18" t="s">
        <v>786</v>
      </c>
      <c r="C18" t="s">
        <v>1256</v>
      </c>
      <c r="D18" t="s">
        <v>1257</v>
      </c>
      <c r="E18" s="1">
        <v>270</v>
      </c>
    </row>
    <row r="19" spans="1:5" x14ac:dyDescent="0.25">
      <c r="A19" t="s">
        <v>725</v>
      </c>
      <c r="B19" t="s">
        <v>786</v>
      </c>
      <c r="C19" t="s">
        <v>1258</v>
      </c>
      <c r="D19" t="s">
        <v>1259</v>
      </c>
      <c r="E19" s="1">
        <v>210</v>
      </c>
    </row>
    <row r="20" spans="1:5" x14ac:dyDescent="0.25">
      <c r="A20" t="s">
        <v>725</v>
      </c>
      <c r="B20" t="s">
        <v>786</v>
      </c>
      <c r="C20" t="s">
        <v>1260</v>
      </c>
      <c r="D20" t="s">
        <v>1261</v>
      </c>
      <c r="E20" s="1">
        <v>210</v>
      </c>
    </row>
    <row r="21" spans="1:5" x14ac:dyDescent="0.25">
      <c r="A21" t="s">
        <v>725</v>
      </c>
      <c r="B21" t="s">
        <v>786</v>
      </c>
      <c r="C21" t="s">
        <v>1262</v>
      </c>
      <c r="D21" t="s">
        <v>1263</v>
      </c>
      <c r="E21" s="1">
        <v>560</v>
      </c>
    </row>
    <row r="22" spans="1:5" x14ac:dyDescent="0.25">
      <c r="A22" t="s">
        <v>725</v>
      </c>
      <c r="B22" t="s">
        <v>786</v>
      </c>
      <c r="C22" t="s">
        <v>1264</v>
      </c>
      <c r="D22" t="s">
        <v>1265</v>
      </c>
      <c r="E22" s="1">
        <v>500</v>
      </c>
    </row>
    <row r="23" spans="1:5" x14ac:dyDescent="0.25">
      <c r="A23" t="s">
        <v>726</v>
      </c>
      <c r="B23" t="s">
        <v>793</v>
      </c>
      <c r="C23" t="s">
        <v>1266</v>
      </c>
      <c r="D23" t="s">
        <v>1267</v>
      </c>
      <c r="E23" s="1">
        <v>260</v>
      </c>
    </row>
    <row r="24" spans="1:5" x14ac:dyDescent="0.25">
      <c r="A24" t="s">
        <v>795</v>
      </c>
      <c r="B24" t="s">
        <v>796</v>
      </c>
      <c r="C24" t="s">
        <v>1268</v>
      </c>
      <c r="D24" t="s">
        <v>1269</v>
      </c>
      <c r="E24" s="1">
        <v>480</v>
      </c>
    </row>
    <row r="25" spans="1:5" x14ac:dyDescent="0.25">
      <c r="A25" s="4" t="s">
        <v>730</v>
      </c>
      <c r="B25" s="4" t="s">
        <v>661</v>
      </c>
      <c r="C25" t="s">
        <v>429</v>
      </c>
      <c r="D25" t="s">
        <v>662</v>
      </c>
      <c r="E25" s="1">
        <v>340</v>
      </c>
    </row>
    <row r="26" spans="1:5" x14ac:dyDescent="0.25">
      <c r="A26" s="4" t="s">
        <v>730</v>
      </c>
      <c r="B26" s="4" t="s">
        <v>661</v>
      </c>
      <c r="C26" t="s">
        <v>435</v>
      </c>
      <c r="D26" t="s">
        <v>490</v>
      </c>
      <c r="E26" s="1">
        <v>400</v>
      </c>
    </row>
    <row r="27" spans="1:5" x14ac:dyDescent="0.25">
      <c r="A27" s="4" t="s">
        <v>731</v>
      </c>
      <c r="B27" s="4" t="s">
        <v>1010</v>
      </c>
      <c r="C27" t="s">
        <v>439</v>
      </c>
      <c r="D27" t="s">
        <v>438</v>
      </c>
      <c r="E27" s="1">
        <v>290</v>
      </c>
    </row>
    <row r="28" spans="1:5" x14ac:dyDescent="0.25">
      <c r="A28" s="4" t="s">
        <v>731</v>
      </c>
      <c r="B28" s="4" t="s">
        <v>1010</v>
      </c>
      <c r="C28" t="s">
        <v>437</v>
      </c>
      <c r="D28" t="s">
        <v>489</v>
      </c>
      <c r="E28" s="1">
        <v>310</v>
      </c>
    </row>
    <row r="29" spans="1:5" x14ac:dyDescent="0.25">
      <c r="A29" s="4" t="s">
        <v>732</v>
      </c>
      <c r="B29" s="4" t="s">
        <v>636</v>
      </c>
      <c r="C29" t="s">
        <v>430</v>
      </c>
      <c r="D29" t="s">
        <v>482</v>
      </c>
      <c r="E29" s="1">
        <v>150</v>
      </c>
    </row>
    <row r="30" spans="1:5" x14ac:dyDescent="0.25">
      <c r="A30" s="4" t="s">
        <v>732</v>
      </c>
      <c r="B30" s="4" t="s">
        <v>636</v>
      </c>
      <c r="C30" t="s">
        <v>431</v>
      </c>
      <c r="D30" t="s">
        <v>483</v>
      </c>
      <c r="E30" s="1">
        <v>290</v>
      </c>
    </row>
    <row r="31" spans="1:5" x14ac:dyDescent="0.25">
      <c r="A31" s="4" t="s">
        <v>732</v>
      </c>
      <c r="B31" s="4" t="s">
        <v>632</v>
      </c>
      <c r="C31" s="4" t="s">
        <v>434</v>
      </c>
      <c r="D31" t="s">
        <v>436</v>
      </c>
      <c r="E31" s="1">
        <v>340</v>
      </c>
    </row>
    <row r="32" spans="1:5" x14ac:dyDescent="0.25">
      <c r="A32" s="4" t="s">
        <v>732</v>
      </c>
      <c r="B32" s="4" t="s">
        <v>632</v>
      </c>
      <c r="C32" s="3" t="s">
        <v>638</v>
      </c>
      <c r="D32" s="3" t="s">
        <v>637</v>
      </c>
      <c r="E32" s="13">
        <v>450</v>
      </c>
    </row>
    <row r="33" spans="1:5" x14ac:dyDescent="0.25">
      <c r="A33" s="4" t="s">
        <v>732</v>
      </c>
      <c r="B33" s="4" t="s">
        <v>630</v>
      </c>
      <c r="C33" t="s">
        <v>432</v>
      </c>
      <c r="D33" t="s">
        <v>633</v>
      </c>
      <c r="E33" s="1">
        <v>340</v>
      </c>
    </row>
    <row r="34" spans="1:5" x14ac:dyDescent="0.25">
      <c r="A34" s="4" t="s">
        <v>732</v>
      </c>
      <c r="B34" s="4" t="s">
        <v>630</v>
      </c>
      <c r="C34" t="s">
        <v>1270</v>
      </c>
      <c r="D34" t="s">
        <v>1271</v>
      </c>
      <c r="E34" s="1">
        <v>470</v>
      </c>
    </row>
    <row r="35" spans="1:5" x14ac:dyDescent="0.25">
      <c r="A35" s="4" t="s">
        <v>732</v>
      </c>
      <c r="B35" s="4" t="s">
        <v>630</v>
      </c>
      <c r="C35" t="s">
        <v>1272</v>
      </c>
      <c r="D35" t="s">
        <v>1273</v>
      </c>
      <c r="E35" s="1">
        <v>450</v>
      </c>
    </row>
    <row r="36" spans="1:5" x14ac:dyDescent="0.25">
      <c r="A36" s="4" t="s">
        <v>733</v>
      </c>
      <c r="B36" s="4" t="s">
        <v>811</v>
      </c>
      <c r="C36" t="s">
        <v>1274</v>
      </c>
      <c r="D36" t="s">
        <v>1275</v>
      </c>
      <c r="E36" s="1">
        <v>290</v>
      </c>
    </row>
    <row r="37" spans="1:5" x14ac:dyDescent="0.25">
      <c r="A37" s="4" t="s">
        <v>733</v>
      </c>
      <c r="B37" s="4" t="s">
        <v>811</v>
      </c>
      <c r="C37" t="s">
        <v>1276</v>
      </c>
      <c r="D37" s="2" t="s">
        <v>1277</v>
      </c>
      <c r="E37" s="13">
        <v>280</v>
      </c>
    </row>
    <row r="38" spans="1:5" x14ac:dyDescent="0.25">
      <c r="A38" s="4" t="s">
        <v>733</v>
      </c>
      <c r="B38" s="4" t="s">
        <v>811</v>
      </c>
      <c r="C38" t="s">
        <v>1278</v>
      </c>
      <c r="D38" t="s">
        <v>1279</v>
      </c>
      <c r="E38" s="1">
        <v>310</v>
      </c>
    </row>
    <row r="45" spans="1:5" x14ac:dyDescent="0.25">
      <c r="A45"/>
      <c r="B45"/>
    </row>
    <row r="46" spans="1:5" x14ac:dyDescent="0.25">
      <c r="A46"/>
      <c r="B46"/>
    </row>
    <row r="47" spans="1:5" x14ac:dyDescent="0.25">
      <c r="A47"/>
      <c r="B47"/>
    </row>
    <row r="48" spans="1:5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</row>
    <row r="75" spans="1:2" x14ac:dyDescent="0.25">
      <c r="A75"/>
    </row>
    <row r="76" spans="1:2" x14ac:dyDescent="0.25">
      <c r="A76"/>
    </row>
    <row r="77" spans="1:2" x14ac:dyDescent="0.25">
      <c r="A77"/>
    </row>
    <row r="78" spans="1:2" x14ac:dyDescent="0.25">
      <c r="A78"/>
    </row>
    <row r="79" spans="1:2" x14ac:dyDescent="0.25">
      <c r="A79"/>
    </row>
    <row r="80" spans="1:2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1:2" x14ac:dyDescent="0.25">
      <c r="B161"/>
    </row>
    <row r="162" spans="1:2" x14ac:dyDescent="0.25">
      <c r="B162"/>
    </row>
    <row r="163" spans="1:2" x14ac:dyDescent="0.25">
      <c r="B163"/>
    </row>
    <row r="164" spans="1:2" x14ac:dyDescent="0.25">
      <c r="B164"/>
    </row>
    <row r="165" spans="1:2" x14ac:dyDescent="0.25">
      <c r="B165"/>
    </row>
    <row r="166" spans="1:2" x14ac:dyDescent="0.25">
      <c r="B166"/>
    </row>
    <row r="167" spans="1:2" x14ac:dyDescent="0.25">
      <c r="B167"/>
    </row>
    <row r="168" spans="1:2" x14ac:dyDescent="0.25">
      <c r="B168"/>
    </row>
    <row r="169" spans="1:2" x14ac:dyDescent="0.25">
      <c r="B169"/>
    </row>
    <row r="170" spans="1:2" x14ac:dyDescent="0.25">
      <c r="B170"/>
    </row>
    <row r="171" spans="1:2" x14ac:dyDescent="0.25">
      <c r="B171"/>
    </row>
    <row r="172" spans="1:2" x14ac:dyDescent="0.25">
      <c r="B172"/>
    </row>
    <row r="173" spans="1:2" x14ac:dyDescent="0.25">
      <c r="B173"/>
    </row>
    <row r="174" spans="1:2" x14ac:dyDescent="0.25">
      <c r="B174"/>
    </row>
    <row r="175" spans="1:2" x14ac:dyDescent="0.25">
      <c r="A175"/>
    </row>
    <row r="176" spans="1:2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219" spans="1:2" x14ac:dyDescent="0.25">
      <c r="B219"/>
    </row>
    <row r="220" spans="1:2" x14ac:dyDescent="0.25">
      <c r="B220"/>
    </row>
    <row r="221" spans="1:2" x14ac:dyDescent="0.25">
      <c r="B221"/>
    </row>
    <row r="222" spans="1:2" x14ac:dyDescent="0.25">
      <c r="B222"/>
    </row>
    <row r="223" spans="1:2" x14ac:dyDescent="0.25">
      <c r="B223"/>
    </row>
    <row r="224" spans="1:2" x14ac:dyDescent="0.25">
      <c r="A224"/>
      <c r="B224"/>
    </row>
    <row r="225" spans="1:2" x14ac:dyDescent="0.25">
      <c r="A225"/>
      <c r="B225"/>
    </row>
    <row r="226" spans="1:2" x14ac:dyDescent="0.25">
      <c r="A226"/>
      <c r="B226"/>
    </row>
    <row r="227" spans="1:2" x14ac:dyDescent="0.25">
      <c r="A227"/>
      <c r="B227"/>
    </row>
    <row r="232" spans="1:2" x14ac:dyDescent="0.25">
      <c r="A232"/>
      <c r="B232"/>
    </row>
    <row r="233" spans="1:2" x14ac:dyDescent="0.25">
      <c r="A233"/>
      <c r="B233"/>
    </row>
    <row r="234" spans="1:2" x14ac:dyDescent="0.25">
      <c r="A234"/>
      <c r="B234"/>
    </row>
    <row r="235" spans="1:2" x14ac:dyDescent="0.25">
      <c r="A235"/>
      <c r="B235"/>
    </row>
    <row r="236" spans="1:2" x14ac:dyDescent="0.25">
      <c r="A236"/>
    </row>
    <row r="237" spans="1:2" x14ac:dyDescent="0.25">
      <c r="A237"/>
    </row>
    <row r="238" spans="1:2" x14ac:dyDescent="0.25">
      <c r="A238"/>
    </row>
    <row r="239" spans="1:2" x14ac:dyDescent="0.25">
      <c r="A239"/>
    </row>
    <row r="240" spans="1:2" x14ac:dyDescent="0.25">
      <c r="A240"/>
    </row>
    <row r="241" spans="1:2" x14ac:dyDescent="0.25">
      <c r="A241"/>
    </row>
    <row r="242" spans="1:2" x14ac:dyDescent="0.25">
      <c r="A242"/>
    </row>
    <row r="243" spans="1:2" x14ac:dyDescent="0.25">
      <c r="A243"/>
    </row>
    <row r="244" spans="1:2" x14ac:dyDescent="0.25">
      <c r="A244"/>
    </row>
    <row r="245" spans="1:2" x14ac:dyDescent="0.25">
      <c r="A245"/>
      <c r="B245"/>
    </row>
    <row r="246" spans="1:2" x14ac:dyDescent="0.25">
      <c r="A246"/>
      <c r="B246"/>
    </row>
    <row r="247" spans="1:2" x14ac:dyDescent="0.25">
      <c r="A247"/>
      <c r="B247"/>
    </row>
    <row r="248" spans="1:2" x14ac:dyDescent="0.25">
      <c r="A248"/>
      <c r="B248"/>
    </row>
    <row r="249" spans="1:2" x14ac:dyDescent="0.25">
      <c r="A249"/>
      <c r="B249"/>
    </row>
    <row r="250" spans="1:2" x14ac:dyDescent="0.25">
      <c r="A250"/>
      <c r="B250"/>
    </row>
    <row r="251" spans="1:2" x14ac:dyDescent="0.25">
      <c r="A251"/>
      <c r="B251"/>
    </row>
    <row r="252" spans="1:2" x14ac:dyDescent="0.25">
      <c r="A252"/>
      <c r="B252"/>
    </row>
    <row r="254" spans="1:2" x14ac:dyDescent="0.25">
      <c r="A254"/>
      <c r="B254"/>
    </row>
    <row r="255" spans="1:2" x14ac:dyDescent="0.25">
      <c r="A255"/>
      <c r="B255"/>
    </row>
    <row r="256" spans="1:2" x14ac:dyDescent="0.25">
      <c r="A256"/>
      <c r="B256"/>
    </row>
    <row r="257" spans="1:2" x14ac:dyDescent="0.25">
      <c r="A257"/>
      <c r="B257"/>
    </row>
    <row r="258" spans="1:2" x14ac:dyDescent="0.25">
      <c r="A258"/>
      <c r="B258"/>
    </row>
    <row r="259" spans="1:2" x14ac:dyDescent="0.25">
      <c r="A259"/>
      <c r="B259"/>
    </row>
    <row r="260" spans="1:2" x14ac:dyDescent="0.25">
      <c r="A260"/>
      <c r="B260"/>
    </row>
    <row r="261" spans="1:2" x14ac:dyDescent="0.25">
      <c r="A261"/>
    </row>
    <row r="262" spans="1:2" x14ac:dyDescent="0.25">
      <c r="A262"/>
    </row>
    <row r="263" spans="1:2" x14ac:dyDescent="0.25">
      <c r="A263"/>
    </row>
    <row r="264" spans="1:2" x14ac:dyDescent="0.25">
      <c r="A264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</sheetData>
  <sortState xmlns:xlrd2="http://schemas.microsoft.com/office/spreadsheetml/2017/richdata2" ref="A2:E12">
    <sortCondition ref="A2:A12"/>
    <sortCondition ref="B2:B12"/>
    <sortCondition ref="C2:C12"/>
  </sortState>
  <phoneticPr fontId="2" type="noConversion"/>
  <conditionalFormatting sqref="C2:C30 C32:C38">
    <cfRule type="duplicateValues" dxfId="11" priority="1"/>
  </conditionalFormatting>
  <conditionalFormatting sqref="C39:C314">
    <cfRule type="duplicateValues" dxfId="10" priority="42"/>
  </conditionalFormatting>
  <pageMargins left="0.55118110236220474" right="0.55118110236220474" top="0.78740157480314965" bottom="0.39370078740157483" header="0.31496062992125984" footer="0.31496062992125984"/>
  <pageSetup paperSize="9" orientation="portrait" verticalDpi="0" r:id="rId1"/>
  <headerFooter>
    <oddHeader>&amp;L&amp;"Calibri,Normal"&amp;K000000&amp;G</oddHead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O361"/>
  <sheetViews>
    <sheetView tabSelected="1" zoomScaleNormal="100" workbookViewId="0">
      <pane ySplit="1" topLeftCell="A348" activePane="bottomLeft" state="frozen"/>
      <selection pane="bottomLeft" activeCell="E2" sqref="E2:E361"/>
    </sheetView>
  </sheetViews>
  <sheetFormatPr baseColWidth="10" defaultRowHeight="15.75" x14ac:dyDescent="0.25"/>
  <cols>
    <col min="1" max="1" width="35.5" style="4" customWidth="1"/>
    <col min="2" max="2" width="36.875" style="4" bestFit="1" customWidth="1"/>
    <col min="3" max="3" width="17.75" style="4" hidden="1" customWidth="1"/>
    <col min="4" max="4" width="16.75" style="4" hidden="1" customWidth="1"/>
    <col min="5" max="5" width="10.625" style="4" bestFit="1" customWidth="1"/>
    <col min="6" max="6" width="74" style="11" bestFit="1" customWidth="1"/>
    <col min="7" max="7" width="10.125" style="4" bestFit="1" customWidth="1"/>
    <col min="8" max="8" width="9" style="4" customWidth="1"/>
    <col min="9" max="9" width="9" style="7" customWidth="1"/>
    <col min="10" max="11" width="9" style="4" customWidth="1"/>
    <col min="12" max="12" width="11" style="4"/>
    <col min="13" max="13" width="1.875" style="4" hidden="1" customWidth="1"/>
    <col min="14" max="14" width="2" style="4" hidden="1" customWidth="1"/>
    <col min="15" max="15" width="2.125" style="4" hidden="1" customWidth="1"/>
    <col min="16" max="16384" width="11" style="4"/>
  </cols>
  <sheetData>
    <row r="1" spans="1:15" ht="60" customHeight="1" x14ac:dyDescent="0.25">
      <c r="A1" s="17" t="s">
        <v>734</v>
      </c>
      <c r="B1" s="17" t="s">
        <v>717</v>
      </c>
      <c r="C1" s="21" t="s">
        <v>1022</v>
      </c>
      <c r="D1" s="21" t="s">
        <v>901</v>
      </c>
      <c r="E1" s="18" t="s">
        <v>491</v>
      </c>
      <c r="F1" s="22" t="s">
        <v>720</v>
      </c>
      <c r="G1" s="18" t="s">
        <v>497</v>
      </c>
      <c r="H1" s="23" t="s">
        <v>719</v>
      </c>
      <c r="I1" s="23" t="s">
        <v>494</v>
      </c>
      <c r="J1" s="23" t="s">
        <v>495</v>
      </c>
      <c r="K1" s="23" t="s">
        <v>718</v>
      </c>
      <c r="M1" s="4" t="s">
        <v>1019</v>
      </c>
      <c r="N1" s="4" t="s">
        <v>1020</v>
      </c>
      <c r="O1" s="4" t="s">
        <v>1021</v>
      </c>
    </row>
    <row r="2" spans="1:15" x14ac:dyDescent="0.25">
      <c r="A2" s="4" t="s">
        <v>721</v>
      </c>
      <c r="B2" s="4" t="s">
        <v>713</v>
      </c>
      <c r="C2" s="4" t="s">
        <v>1225</v>
      </c>
      <c r="D2" s="4">
        <v>0</v>
      </c>
      <c r="E2" s="5" t="s">
        <v>1225</v>
      </c>
      <c r="F2" s="10" t="s">
        <v>1226</v>
      </c>
      <c r="G2" s="5" t="s">
        <v>533</v>
      </c>
      <c r="H2" s="5">
        <v>630</v>
      </c>
      <c r="I2" s="6">
        <v>10</v>
      </c>
      <c r="J2" s="5">
        <v>540</v>
      </c>
      <c r="K2" s="5">
        <v>80</v>
      </c>
      <c r="M2" s="4" t="str">
        <f>IF(IFERROR(VLOOKUP($E2,Monográficos!$C$2:$E$995,9,FALSE),0)=0,"",VLOOKUP($E2,Monográficos!$C$2:$E$995,9,FALSE))</f>
        <v/>
      </c>
      <c r="N2" s="4" t="str">
        <f>IF(IFERROR(VLOOKUP($E2,Monográficos!$C$2:$E$995,10,FALSE),0)=0,"",VLOOKUP($E2,Monográficos!$C$2:$E$995,10,FALSE))</f>
        <v/>
      </c>
      <c r="O2" s="4" t="str">
        <f>IF(IFERROR(VLOOKUP($E2,Monográficos!$C$2:$E$995,11,FALSE),0)=0,"",VLOOKUP($E2,Monográficos!$C$2:$E$995,11,FALSE))</f>
        <v/>
      </c>
    </row>
    <row r="3" spans="1:15" x14ac:dyDescent="0.25">
      <c r="A3" s="4" t="s">
        <v>721</v>
      </c>
      <c r="B3" s="4" t="s">
        <v>713</v>
      </c>
      <c r="C3" s="4" t="s">
        <v>1225</v>
      </c>
      <c r="D3" s="4">
        <v>1</v>
      </c>
      <c r="E3" s="4" t="s">
        <v>1280</v>
      </c>
      <c r="F3" s="11" t="s">
        <v>1281</v>
      </c>
      <c r="G3" s="4" t="s">
        <v>533</v>
      </c>
      <c r="H3" s="4">
        <v>240</v>
      </c>
      <c r="I3" s="7">
        <v>3</v>
      </c>
      <c r="J3" s="4">
        <v>237</v>
      </c>
      <c r="K3" s="7" t="s">
        <v>496</v>
      </c>
      <c r="M3" s="4" t="str">
        <f>IF(IFERROR(VLOOKUP($E3,Monográficos!$C$2:$E$995,9,FALSE),0)=0,"",VLOOKUP($E3,Monográficos!$C$2:$E$995,9,FALSE))</f>
        <v/>
      </c>
      <c r="N3" s="4" t="str">
        <f>IF(IFERROR(VLOOKUP($E3,Monográficos!$C$2:$E$995,10,FALSE),0)=0,"",VLOOKUP($E3,Monográficos!$C$2:$E$995,10,FALSE))</f>
        <v/>
      </c>
      <c r="O3" s="4" t="str">
        <f>IF(IFERROR(VLOOKUP($E3,Monográficos!$C$2:$E$995,11,FALSE),0)=0,"",VLOOKUP($E3,Monográficos!$C$2:$E$995,11,FALSE))</f>
        <v/>
      </c>
    </row>
    <row r="4" spans="1:15" x14ac:dyDescent="0.25">
      <c r="A4" s="4" t="s">
        <v>721</v>
      </c>
      <c r="B4" s="4" t="s">
        <v>713</v>
      </c>
      <c r="C4" s="4" t="s">
        <v>1225</v>
      </c>
      <c r="D4" s="4">
        <v>2</v>
      </c>
      <c r="E4" s="4" t="s">
        <v>1282</v>
      </c>
      <c r="F4" s="11" t="s">
        <v>1283</v>
      </c>
      <c r="G4" s="4" t="s">
        <v>533</v>
      </c>
      <c r="H4" s="4">
        <v>90</v>
      </c>
      <c r="I4" s="7">
        <v>1</v>
      </c>
      <c r="J4" s="4">
        <v>89</v>
      </c>
      <c r="K4" s="7" t="s">
        <v>496</v>
      </c>
      <c r="M4" s="4" t="str">
        <f>IF(IFERROR(VLOOKUP($E4,Monográficos!$C$2:$E$995,9,FALSE),0)=0,"",VLOOKUP($E4,Monográficos!$C$2:$E$995,9,FALSE))</f>
        <v/>
      </c>
      <c r="N4" s="4" t="str">
        <f>IF(IFERROR(VLOOKUP($E4,Monográficos!$C$2:$E$995,10,FALSE),0)=0,"",VLOOKUP($E4,Monográficos!$C$2:$E$995,10,FALSE))</f>
        <v/>
      </c>
      <c r="O4" s="4" t="str">
        <f>IF(IFERROR(VLOOKUP($E4,Monográficos!$C$2:$E$995,11,FALSE),0)=0,"",VLOOKUP($E4,Monográficos!$C$2:$E$995,11,FALSE))</f>
        <v/>
      </c>
    </row>
    <row r="5" spans="1:15" x14ac:dyDescent="0.25">
      <c r="A5" s="4" t="s">
        <v>721</v>
      </c>
      <c r="B5" s="4" t="s">
        <v>713</v>
      </c>
      <c r="C5" s="4" t="s">
        <v>1225</v>
      </c>
      <c r="D5" s="4">
        <v>3</v>
      </c>
      <c r="E5" s="4" t="s">
        <v>1284</v>
      </c>
      <c r="F5" s="11" t="s">
        <v>1285</v>
      </c>
      <c r="G5" s="4" t="s">
        <v>533</v>
      </c>
      <c r="H5" s="4">
        <v>90</v>
      </c>
      <c r="I5" s="7">
        <v>1</v>
      </c>
      <c r="J5" s="4">
        <v>89</v>
      </c>
      <c r="K5" s="7" t="s">
        <v>496</v>
      </c>
      <c r="M5" s="4" t="str">
        <f>IF(IFERROR(VLOOKUP($E5,Monográficos!$C$2:$E$995,9,FALSE),0)=0,"",VLOOKUP($E5,Monográficos!$C$2:$E$995,9,FALSE))</f>
        <v/>
      </c>
      <c r="N5" s="4" t="str">
        <f>IF(IFERROR(VLOOKUP($E5,Monográficos!$C$2:$E$995,10,FALSE),0)=0,"",VLOOKUP($E5,Monográficos!$C$2:$E$995,10,FALSE))</f>
        <v/>
      </c>
      <c r="O5" s="4" t="str">
        <f>IF(IFERROR(VLOOKUP($E5,Monográficos!$C$2:$E$995,11,FALSE),0)=0,"",VLOOKUP($E5,Monográficos!$C$2:$E$995,11,FALSE))</f>
        <v/>
      </c>
    </row>
    <row r="6" spans="1:15" x14ac:dyDescent="0.25">
      <c r="A6" s="4" t="s">
        <v>721</v>
      </c>
      <c r="B6" s="4" t="s">
        <v>713</v>
      </c>
      <c r="C6" s="4" t="s">
        <v>1225</v>
      </c>
      <c r="D6" s="4">
        <v>4</v>
      </c>
      <c r="E6" s="4" t="s">
        <v>1286</v>
      </c>
      <c r="F6" s="11" t="s">
        <v>1287</v>
      </c>
      <c r="G6" s="4" t="s">
        <v>533</v>
      </c>
      <c r="H6" s="4">
        <v>60</v>
      </c>
      <c r="I6" s="7">
        <v>1</v>
      </c>
      <c r="J6" s="4">
        <v>89</v>
      </c>
      <c r="K6" s="7" t="s">
        <v>496</v>
      </c>
      <c r="M6" s="4" t="str">
        <f>IF(IFERROR(VLOOKUP($E6,Monográficos!$C$2:$E$995,9,FALSE),0)=0,"",VLOOKUP($E6,Monográficos!$C$2:$E$995,9,FALSE))</f>
        <v/>
      </c>
      <c r="N6" s="4" t="str">
        <f>IF(IFERROR(VLOOKUP($E6,Monográficos!$C$2:$E$995,10,FALSE),0)=0,"",VLOOKUP($E6,Monográficos!$C$2:$E$995,10,FALSE))</f>
        <v/>
      </c>
      <c r="O6" s="4" t="str">
        <f>IF(IFERROR(VLOOKUP($E6,Monográficos!$C$2:$E$995,11,FALSE),0)=0,"",VLOOKUP($E6,Monográficos!$C$2:$E$995,11,FALSE))</f>
        <v/>
      </c>
    </row>
    <row r="7" spans="1:15" x14ac:dyDescent="0.25">
      <c r="A7" s="4" t="s">
        <v>721</v>
      </c>
      <c r="B7" s="4" t="s">
        <v>713</v>
      </c>
      <c r="C7" s="4" t="s">
        <v>1225</v>
      </c>
      <c r="D7" s="4">
        <v>5</v>
      </c>
      <c r="E7" s="4" t="s">
        <v>1288</v>
      </c>
      <c r="F7" s="11" t="s">
        <v>1289</v>
      </c>
      <c r="G7" s="4" t="s">
        <v>533</v>
      </c>
      <c r="H7" s="4">
        <v>120</v>
      </c>
      <c r="I7" s="7">
        <v>2</v>
      </c>
      <c r="J7" s="4">
        <v>118</v>
      </c>
      <c r="K7" s="7" t="s">
        <v>496</v>
      </c>
      <c r="M7" s="4" t="str">
        <f>IF(IFERROR(VLOOKUP($E7,Monográficos!$C$2:$E$995,9,FALSE),0)=0,"",VLOOKUP($E7,Monográficos!$C$2:$E$995,9,FALSE))</f>
        <v/>
      </c>
      <c r="N7" s="4" t="str">
        <f>IF(IFERROR(VLOOKUP($E7,Monográficos!$C$2:$E$995,10,FALSE),0)=0,"",VLOOKUP($E7,Monográficos!$C$2:$E$995,10,FALSE))</f>
        <v/>
      </c>
      <c r="O7" s="4" t="str">
        <f>IF(IFERROR(VLOOKUP($E7,Monográficos!$C$2:$E$995,11,FALSE),0)=0,"",VLOOKUP($E7,Monográficos!$C$2:$E$995,11,FALSE))</f>
        <v/>
      </c>
    </row>
    <row r="8" spans="1:15" x14ac:dyDescent="0.25">
      <c r="A8" s="4" t="s">
        <v>721</v>
      </c>
      <c r="B8" s="4" t="s">
        <v>713</v>
      </c>
      <c r="C8" s="4" t="s">
        <v>1225</v>
      </c>
      <c r="D8" s="4">
        <v>6</v>
      </c>
      <c r="E8" s="4" t="s">
        <v>1290</v>
      </c>
      <c r="F8" s="11" t="s">
        <v>1291</v>
      </c>
      <c r="G8" s="4" t="s">
        <v>533</v>
      </c>
      <c r="H8" s="4">
        <v>50</v>
      </c>
      <c r="I8" s="7">
        <v>1</v>
      </c>
      <c r="J8" s="4">
        <v>49</v>
      </c>
      <c r="K8" s="7" t="s">
        <v>496</v>
      </c>
      <c r="M8" s="4" t="str">
        <f>IF(IFERROR(VLOOKUP($E8,Monográficos!$C$2:$E$995,9,FALSE),0)=0,"",VLOOKUP($E8,Monográficos!$C$2:$E$995,9,FALSE))</f>
        <v/>
      </c>
      <c r="N8" s="4" t="str">
        <f>IF(IFERROR(VLOOKUP($E8,Monográficos!$C$2:$E$995,10,FALSE),0)=0,"",VLOOKUP($E8,Monográficos!$C$2:$E$995,10,FALSE))</f>
        <v/>
      </c>
      <c r="O8" s="4" t="str">
        <f>IF(IFERROR(VLOOKUP($E8,Monográficos!$C$2:$E$995,11,FALSE),0)=0,"",VLOOKUP($E8,Monográficos!$C$2:$E$995,11,FALSE))</f>
        <v/>
      </c>
    </row>
    <row r="9" spans="1:15" x14ac:dyDescent="0.25">
      <c r="A9" s="4" t="s">
        <v>721</v>
      </c>
      <c r="B9" s="4" t="s">
        <v>713</v>
      </c>
      <c r="C9" s="4" t="s">
        <v>1225</v>
      </c>
      <c r="D9" s="4">
        <v>7</v>
      </c>
      <c r="E9" s="4" t="s">
        <v>1292</v>
      </c>
      <c r="F9" s="11" t="s">
        <v>1293</v>
      </c>
      <c r="G9" s="4" t="s">
        <v>533</v>
      </c>
      <c r="H9" s="4">
        <v>70</v>
      </c>
      <c r="I9" s="7">
        <v>1</v>
      </c>
      <c r="J9" s="4">
        <v>69</v>
      </c>
      <c r="K9" s="7" t="s">
        <v>496</v>
      </c>
      <c r="M9" s="4" t="str">
        <f>IF(IFERROR(VLOOKUP($E9,Monográficos!$C$2:$E$995,9,FALSE),0)=0,"",VLOOKUP($E9,Monográficos!$C$2:$E$995,9,FALSE))</f>
        <v/>
      </c>
      <c r="N9" s="4" t="str">
        <f>IF(IFERROR(VLOOKUP($E9,Monográficos!$C$2:$E$995,10,FALSE),0)=0,"",VLOOKUP($E9,Monográficos!$C$2:$E$995,10,FALSE))</f>
        <v/>
      </c>
      <c r="O9" s="4" t="str">
        <f>IF(IFERROR(VLOOKUP($E9,Monográficos!$C$2:$E$995,11,FALSE),0)=0,"",VLOOKUP($E9,Monográficos!$C$2:$E$995,11,FALSE))</f>
        <v/>
      </c>
    </row>
    <row r="10" spans="1:15" x14ac:dyDescent="0.25">
      <c r="A10" s="4" t="s">
        <v>721</v>
      </c>
      <c r="B10" s="4" t="s">
        <v>713</v>
      </c>
      <c r="C10" s="4" t="s">
        <v>1225</v>
      </c>
      <c r="D10" s="4">
        <v>8</v>
      </c>
      <c r="E10" s="4" t="s">
        <v>561</v>
      </c>
      <c r="F10" s="11" t="s">
        <v>709</v>
      </c>
      <c r="G10" s="4" t="s">
        <v>533</v>
      </c>
      <c r="H10" s="4">
        <v>190</v>
      </c>
      <c r="I10" s="7">
        <v>5</v>
      </c>
      <c r="J10" s="4">
        <f>J11+J12+J13+J14+J15</f>
        <v>185</v>
      </c>
      <c r="K10" s="7" t="s">
        <v>496</v>
      </c>
      <c r="M10" s="4" t="str">
        <f>IF(IFERROR(VLOOKUP($E10,Monográficos!$C$2:$E$995,9,FALSE),0)=0,"",VLOOKUP($E10,Monográficos!$C$2:$E$995,9,FALSE))</f>
        <v/>
      </c>
      <c r="N10" s="4" t="str">
        <f>IF(IFERROR(VLOOKUP($E10,Monográficos!$C$2:$E$995,10,FALSE),0)=0,"",VLOOKUP($E10,Monográficos!$C$2:$E$995,10,FALSE))</f>
        <v/>
      </c>
      <c r="O10" s="4" t="str">
        <f>IF(IFERROR(VLOOKUP($E10,Monográficos!$C$2:$E$995,11,FALSE),0)=0,"",VLOOKUP($E10,Monográficos!$C$2:$E$995,11,FALSE))</f>
        <v/>
      </c>
    </row>
    <row r="11" spans="1:15" ht="31.5" x14ac:dyDescent="0.25">
      <c r="A11" s="4" t="s">
        <v>721</v>
      </c>
      <c r="B11" s="4" t="s">
        <v>713</v>
      </c>
      <c r="C11" s="4" t="s">
        <v>1225</v>
      </c>
      <c r="D11" s="4">
        <v>9</v>
      </c>
      <c r="E11" s="4" t="s">
        <v>560</v>
      </c>
      <c r="F11" s="11" t="s">
        <v>1043</v>
      </c>
      <c r="G11" s="4" t="s">
        <v>495</v>
      </c>
      <c r="H11" s="4">
        <v>30</v>
      </c>
      <c r="I11" s="7" t="s">
        <v>496</v>
      </c>
      <c r="J11" s="4">
        <v>30</v>
      </c>
      <c r="K11" s="7" t="s">
        <v>496</v>
      </c>
      <c r="M11" s="4" t="str">
        <f>IF(IFERROR(VLOOKUP($E11,Monográficos!$C$2:$E$995,9,FALSE),0)=0,"",VLOOKUP($E11,Monográficos!$C$2:$E$995,9,FALSE))</f>
        <v/>
      </c>
      <c r="N11" s="4" t="str">
        <f>IF(IFERROR(VLOOKUP($E11,Monográficos!$C$2:$E$995,10,FALSE),0)=0,"",VLOOKUP($E11,Monográficos!$C$2:$E$995,10,FALSE))</f>
        <v/>
      </c>
      <c r="O11" s="4" t="str">
        <f>IF(IFERROR(VLOOKUP($E11,Monográficos!$C$2:$E$995,11,FALSE),0)=0,"",VLOOKUP($E11,Monográficos!$C$2:$E$995,11,FALSE))</f>
        <v/>
      </c>
    </row>
    <row r="12" spans="1:15" x14ac:dyDescent="0.25">
      <c r="A12" s="4" t="s">
        <v>721</v>
      </c>
      <c r="B12" s="4" t="s">
        <v>713</v>
      </c>
      <c r="C12" s="4" t="s">
        <v>1225</v>
      </c>
      <c r="D12" s="4">
        <v>10</v>
      </c>
      <c r="E12" s="4" t="s">
        <v>559</v>
      </c>
      <c r="F12" s="11" t="s">
        <v>708</v>
      </c>
      <c r="G12" s="4" t="s">
        <v>495</v>
      </c>
      <c r="H12" s="4">
        <v>30</v>
      </c>
      <c r="I12" s="7" t="s">
        <v>496</v>
      </c>
      <c r="J12" s="4">
        <v>30</v>
      </c>
      <c r="K12" s="7" t="s">
        <v>496</v>
      </c>
      <c r="M12" s="4" t="str">
        <f>IF(IFERROR(VLOOKUP($E12,Monográficos!$C$2:$E$995,9,FALSE),0)=0,"",VLOOKUP($E12,Monográficos!$C$2:$E$995,9,FALSE))</f>
        <v/>
      </c>
      <c r="N12" s="4" t="str">
        <f>IF(IFERROR(VLOOKUP($E12,Monográficos!$C$2:$E$995,10,FALSE),0)=0,"",VLOOKUP($E12,Monográficos!$C$2:$E$995,10,FALSE))</f>
        <v/>
      </c>
      <c r="O12" s="4" t="str">
        <f>IF(IFERROR(VLOOKUP($E12,Monográficos!$C$2:$E$995,11,FALSE),0)=0,"",VLOOKUP($E12,Monográficos!$C$2:$E$995,11,FALSE))</f>
        <v/>
      </c>
    </row>
    <row r="13" spans="1:15" x14ac:dyDescent="0.25">
      <c r="A13" s="4" t="s">
        <v>721</v>
      </c>
      <c r="B13" s="4" t="s">
        <v>713</v>
      </c>
      <c r="C13" s="4" t="s">
        <v>1225</v>
      </c>
      <c r="D13" s="4">
        <v>11</v>
      </c>
      <c r="E13" s="4" t="s">
        <v>558</v>
      </c>
      <c r="F13" s="11" t="s">
        <v>707</v>
      </c>
      <c r="G13" s="4" t="s">
        <v>495</v>
      </c>
      <c r="H13" s="4">
        <v>50</v>
      </c>
      <c r="I13" s="7" t="s">
        <v>496</v>
      </c>
      <c r="J13" s="4">
        <v>50</v>
      </c>
      <c r="K13" s="7" t="s">
        <v>496</v>
      </c>
      <c r="M13" s="4" t="str">
        <f>IF(IFERROR(VLOOKUP($E13,Monográficos!$C$2:$E$995,9,FALSE),0)=0,"",VLOOKUP($E13,Monográficos!$C$2:$E$995,9,FALSE))</f>
        <v/>
      </c>
      <c r="N13" s="4" t="str">
        <f>IF(IFERROR(VLOOKUP($E13,Monográficos!$C$2:$E$995,10,FALSE),0)=0,"",VLOOKUP($E13,Monográficos!$C$2:$E$995,10,FALSE))</f>
        <v/>
      </c>
      <c r="O13" s="4" t="str">
        <f>IF(IFERROR(VLOOKUP($E13,Monográficos!$C$2:$E$995,11,FALSE),0)=0,"",VLOOKUP($E13,Monográficos!$C$2:$E$995,11,FALSE))</f>
        <v/>
      </c>
    </row>
    <row r="14" spans="1:15" x14ac:dyDescent="0.25">
      <c r="A14" s="4" t="s">
        <v>721</v>
      </c>
      <c r="B14" s="4" t="s">
        <v>713</v>
      </c>
      <c r="C14" s="4" t="s">
        <v>1225</v>
      </c>
      <c r="D14" s="4">
        <v>12</v>
      </c>
      <c r="E14" s="4" t="s">
        <v>557</v>
      </c>
      <c r="F14" s="11" t="s">
        <v>706</v>
      </c>
      <c r="G14" s="4" t="s">
        <v>495</v>
      </c>
      <c r="H14" s="4">
        <v>50</v>
      </c>
      <c r="I14" s="7" t="s">
        <v>496</v>
      </c>
      <c r="J14" s="4">
        <v>50</v>
      </c>
      <c r="K14" s="7" t="s">
        <v>496</v>
      </c>
      <c r="M14" s="4" t="str">
        <f>IF(IFERROR(VLOOKUP($E14,Monográficos!$C$2:$E$995,9,FALSE),0)=0,"",VLOOKUP($E14,Monográficos!$C$2:$E$995,9,FALSE))</f>
        <v/>
      </c>
      <c r="N14" s="4" t="str">
        <f>IF(IFERROR(VLOOKUP($E14,Monográficos!$C$2:$E$995,10,FALSE),0)=0,"",VLOOKUP($E14,Monográficos!$C$2:$E$995,10,FALSE))</f>
        <v/>
      </c>
      <c r="O14" s="4" t="str">
        <f>IF(IFERROR(VLOOKUP($E14,Monográficos!$C$2:$E$995,11,FALSE),0)=0,"",VLOOKUP($E14,Monográficos!$C$2:$E$995,11,FALSE))</f>
        <v/>
      </c>
    </row>
    <row r="15" spans="1:15" x14ac:dyDescent="0.25">
      <c r="A15" s="4" t="s">
        <v>721</v>
      </c>
      <c r="B15" s="4" t="s">
        <v>713</v>
      </c>
      <c r="C15" s="4" t="s">
        <v>1225</v>
      </c>
      <c r="D15" s="4">
        <v>13</v>
      </c>
      <c r="E15" s="4" t="s">
        <v>556</v>
      </c>
      <c r="F15" s="11" t="s">
        <v>705</v>
      </c>
      <c r="G15" s="4" t="s">
        <v>533</v>
      </c>
      <c r="H15" s="4">
        <v>30</v>
      </c>
      <c r="I15" s="7">
        <v>5</v>
      </c>
      <c r="J15" s="4">
        <v>25</v>
      </c>
      <c r="K15" s="7" t="s">
        <v>496</v>
      </c>
      <c r="M15" s="4" t="str">
        <f>IF(IFERROR(VLOOKUP($E15,Monográficos!$C$2:$E$995,9,FALSE),0)=0,"",VLOOKUP($E15,Monográficos!$C$2:$E$995,9,FALSE))</f>
        <v/>
      </c>
      <c r="N15" s="4" t="str">
        <f>IF(IFERROR(VLOOKUP($E15,Monográficos!$C$2:$E$995,10,FALSE),0)=0,"",VLOOKUP($E15,Monográficos!$C$2:$E$995,10,FALSE))</f>
        <v/>
      </c>
      <c r="O15" s="4" t="str">
        <f>IF(IFERROR(VLOOKUP($E15,Monográficos!$C$2:$E$995,11,FALSE),0)=0,"",VLOOKUP($E15,Monográficos!$C$2:$E$995,11,FALSE))</f>
        <v/>
      </c>
    </row>
    <row r="16" spans="1:15" x14ac:dyDescent="0.25">
      <c r="A16" s="4" t="s">
        <v>721</v>
      </c>
      <c r="B16" s="4" t="s">
        <v>713</v>
      </c>
      <c r="C16" s="4" t="s">
        <v>433</v>
      </c>
      <c r="D16" s="4">
        <v>0</v>
      </c>
      <c r="E16" s="5" t="s">
        <v>433</v>
      </c>
      <c r="F16" s="10" t="s">
        <v>485</v>
      </c>
      <c r="G16" s="5" t="s">
        <v>533</v>
      </c>
      <c r="H16" s="5">
        <v>790</v>
      </c>
      <c r="I16" s="6">
        <v>16</v>
      </c>
      <c r="J16" s="5">
        <f>J17+J22+J26+J29</f>
        <v>654</v>
      </c>
      <c r="K16" s="5">
        <v>120</v>
      </c>
      <c r="M16" s="4" t="str">
        <f>IF(IFERROR(VLOOKUP($E16,Monográficos!$C$2:$E$995,9,FALSE),0)=0,"",VLOOKUP($E16,Monográficos!$C$2:$E$995,9,FALSE))</f>
        <v/>
      </c>
      <c r="N16" s="4" t="str">
        <f>IF(IFERROR(VLOOKUP($E16,Monográficos!$C$2:$E$995,10,FALSE),0)=0,"",VLOOKUP($E16,Monográficos!$C$2:$E$995,10,FALSE))</f>
        <v/>
      </c>
      <c r="O16" s="4" t="str">
        <f>IF(IFERROR(VLOOKUP($E16,Monográficos!$C$2:$E$995,11,FALSE),0)=0,"",VLOOKUP($E16,Monográficos!$C$2:$E$995,11,FALSE))</f>
        <v/>
      </c>
    </row>
    <row r="17" spans="1:15" x14ac:dyDescent="0.25">
      <c r="A17" s="4" t="s">
        <v>721</v>
      </c>
      <c r="B17" s="4" t="s">
        <v>713</v>
      </c>
      <c r="C17" s="4" t="s">
        <v>433</v>
      </c>
      <c r="D17" s="4">
        <v>1</v>
      </c>
      <c r="E17" s="4" t="s">
        <v>591</v>
      </c>
      <c r="F17" s="15" t="s">
        <v>915</v>
      </c>
      <c r="G17" s="4" t="s">
        <v>533</v>
      </c>
      <c r="H17" s="4">
        <v>210</v>
      </c>
      <c r="I17" s="7">
        <v>4</v>
      </c>
      <c r="J17" s="4">
        <f>J18+J19+J20+J21</f>
        <v>206</v>
      </c>
      <c r="K17" s="7" t="s">
        <v>496</v>
      </c>
      <c r="M17" s="4" t="str">
        <f>IF(IFERROR(VLOOKUP($E17,Monográficos!$C$2:$E$995,9,FALSE),0)=0,"",VLOOKUP($E17,Monográficos!$C$2:$E$995,9,FALSE))</f>
        <v/>
      </c>
      <c r="N17" s="4" t="str">
        <f>IF(IFERROR(VLOOKUP($E17,Monográficos!$C$2:$E$995,10,FALSE),0)=0,"",VLOOKUP($E17,Monográficos!$C$2:$E$995,10,FALSE))</f>
        <v/>
      </c>
      <c r="O17" s="4" t="str">
        <f>IF(IFERROR(VLOOKUP($E17,Monográficos!$C$2:$E$995,11,FALSE),0)=0,"",VLOOKUP($E17,Monográficos!$C$2:$E$995,11,FALSE))</f>
        <v/>
      </c>
    </row>
    <row r="18" spans="1:15" x14ac:dyDescent="0.25">
      <c r="A18" s="4" t="s">
        <v>721</v>
      </c>
      <c r="B18" s="4" t="s">
        <v>713</v>
      </c>
      <c r="C18" s="4" t="s">
        <v>433</v>
      </c>
      <c r="D18" s="4">
        <v>2</v>
      </c>
      <c r="E18" s="4" t="s">
        <v>590</v>
      </c>
      <c r="F18" s="11" t="s">
        <v>8</v>
      </c>
      <c r="G18" s="4" t="s">
        <v>533</v>
      </c>
      <c r="H18" s="4">
        <v>60</v>
      </c>
      <c r="I18" s="7">
        <v>1</v>
      </c>
      <c r="J18" s="4">
        <v>59</v>
      </c>
      <c r="K18" s="7" t="s">
        <v>496</v>
      </c>
      <c r="M18" s="4" t="str">
        <f>IF(IFERROR(VLOOKUP($E18,Monográficos!$C$2:$E$995,9,FALSE),0)=0,"",VLOOKUP($E18,Monográficos!$C$2:$E$995,9,FALSE))</f>
        <v/>
      </c>
      <c r="N18" s="4" t="str">
        <f>IF(IFERROR(VLOOKUP($E18,Monográficos!$C$2:$E$995,10,FALSE),0)=0,"",VLOOKUP($E18,Monográficos!$C$2:$E$995,10,FALSE))</f>
        <v/>
      </c>
      <c r="O18" s="4" t="str">
        <f>IF(IFERROR(VLOOKUP($E18,Monográficos!$C$2:$E$995,11,FALSE),0)=0,"",VLOOKUP($E18,Monográficos!$C$2:$E$995,11,FALSE))</f>
        <v/>
      </c>
    </row>
    <row r="19" spans="1:15" x14ac:dyDescent="0.25">
      <c r="A19" s="4" t="s">
        <v>721</v>
      </c>
      <c r="B19" s="4" t="s">
        <v>713</v>
      </c>
      <c r="C19" s="4" t="s">
        <v>433</v>
      </c>
      <c r="D19" s="4">
        <v>3</v>
      </c>
      <c r="E19" s="4" t="s">
        <v>589</v>
      </c>
      <c r="F19" s="11" t="s">
        <v>588</v>
      </c>
      <c r="G19" s="4" t="s">
        <v>533</v>
      </c>
      <c r="H19" s="4">
        <v>30</v>
      </c>
      <c r="I19" s="7">
        <v>1</v>
      </c>
      <c r="J19" s="4">
        <v>29</v>
      </c>
      <c r="K19" s="7" t="s">
        <v>496</v>
      </c>
      <c r="M19" s="4" t="str">
        <f>IF(IFERROR(VLOOKUP($E19,Monográficos!$C$2:$E$995,9,FALSE),0)=0,"",VLOOKUP($E19,Monográficos!$C$2:$E$995,9,FALSE))</f>
        <v/>
      </c>
      <c r="N19" s="4" t="str">
        <f>IF(IFERROR(VLOOKUP($E19,Monográficos!$C$2:$E$995,10,FALSE),0)=0,"",VLOOKUP($E19,Monográficos!$C$2:$E$995,10,FALSE))</f>
        <v/>
      </c>
      <c r="O19" s="4" t="str">
        <f>IF(IFERROR(VLOOKUP($E19,Monográficos!$C$2:$E$995,11,FALSE),0)=0,"",VLOOKUP($E19,Monográficos!$C$2:$E$995,11,FALSE))</f>
        <v/>
      </c>
    </row>
    <row r="20" spans="1:15" x14ac:dyDescent="0.25">
      <c r="A20" s="4" t="s">
        <v>721</v>
      </c>
      <c r="B20" s="4" t="s">
        <v>713</v>
      </c>
      <c r="C20" s="4" t="s">
        <v>433</v>
      </c>
      <c r="D20" s="4">
        <v>4</v>
      </c>
      <c r="E20" s="4" t="s">
        <v>587</v>
      </c>
      <c r="F20" s="11" t="s">
        <v>586</v>
      </c>
      <c r="G20" s="4" t="s">
        <v>533</v>
      </c>
      <c r="H20" s="4">
        <v>90</v>
      </c>
      <c r="I20" s="7">
        <v>1</v>
      </c>
      <c r="J20" s="4">
        <v>89</v>
      </c>
      <c r="K20" s="7" t="s">
        <v>496</v>
      </c>
      <c r="M20" s="4" t="str">
        <f>IF(IFERROR(VLOOKUP($E20,Monográficos!$C$2:$E$995,9,FALSE),0)=0,"",VLOOKUP($E20,Monográficos!$C$2:$E$995,9,FALSE))</f>
        <v/>
      </c>
      <c r="N20" s="4" t="str">
        <f>IF(IFERROR(VLOOKUP($E20,Monográficos!$C$2:$E$995,10,FALSE),0)=0,"",VLOOKUP($E20,Monográficos!$C$2:$E$995,10,FALSE))</f>
        <v/>
      </c>
      <c r="O20" s="4" t="str">
        <f>IF(IFERROR(VLOOKUP($E20,Monográficos!$C$2:$E$995,11,FALSE),0)=0,"",VLOOKUP($E20,Monográficos!$C$2:$E$995,11,FALSE))</f>
        <v/>
      </c>
    </row>
    <row r="21" spans="1:15" x14ac:dyDescent="0.25">
      <c r="A21" s="4" t="s">
        <v>721</v>
      </c>
      <c r="B21" s="4" t="s">
        <v>713</v>
      </c>
      <c r="C21" s="4" t="s">
        <v>433</v>
      </c>
      <c r="D21" s="4">
        <v>5</v>
      </c>
      <c r="E21" s="4" t="s">
        <v>585</v>
      </c>
      <c r="F21" s="11" t="s">
        <v>584</v>
      </c>
      <c r="G21" s="4" t="s">
        <v>533</v>
      </c>
      <c r="H21" s="4">
        <v>30</v>
      </c>
      <c r="I21" s="7">
        <v>1</v>
      </c>
      <c r="J21" s="4">
        <v>29</v>
      </c>
      <c r="K21" s="7" t="s">
        <v>496</v>
      </c>
      <c r="M21" s="4" t="str">
        <f>IF(IFERROR(VLOOKUP($E21,Monográficos!$C$2:$E$995,9,FALSE),0)=0,"",VLOOKUP($E21,Monográficos!$C$2:$E$995,9,FALSE))</f>
        <v/>
      </c>
      <c r="N21" s="4" t="str">
        <f>IF(IFERROR(VLOOKUP($E21,Monográficos!$C$2:$E$995,10,FALSE),0)=0,"",VLOOKUP($E21,Monográficos!$C$2:$E$995,10,FALSE))</f>
        <v/>
      </c>
      <c r="O21" s="4" t="str">
        <f>IF(IFERROR(VLOOKUP($E21,Monográficos!$C$2:$E$995,11,FALSE),0)=0,"",VLOOKUP($E21,Monográficos!$C$2:$E$995,11,FALSE))</f>
        <v/>
      </c>
    </row>
    <row r="22" spans="1:15" x14ac:dyDescent="0.25">
      <c r="A22" s="4" t="s">
        <v>721</v>
      </c>
      <c r="B22" s="4" t="s">
        <v>713</v>
      </c>
      <c r="C22" s="4" t="s">
        <v>433</v>
      </c>
      <c r="D22" s="4">
        <v>6</v>
      </c>
      <c r="E22" s="4" t="s">
        <v>583</v>
      </c>
      <c r="F22" s="11" t="s">
        <v>582</v>
      </c>
      <c r="G22" s="4" t="s">
        <v>533</v>
      </c>
      <c r="H22" s="4">
        <v>150</v>
      </c>
      <c r="I22" s="7">
        <v>4</v>
      </c>
      <c r="J22" s="4">
        <f>J23+J24+J25</f>
        <v>146</v>
      </c>
      <c r="K22" s="7" t="s">
        <v>496</v>
      </c>
      <c r="M22" s="4" t="str">
        <f>IF(IFERROR(VLOOKUP($E22,Monográficos!$C$2:$E$995,9,FALSE),0)=0,"",VLOOKUP($E22,Monográficos!$C$2:$E$995,9,FALSE))</f>
        <v/>
      </c>
      <c r="N22" s="4" t="str">
        <f>IF(IFERROR(VLOOKUP($E22,Monográficos!$C$2:$E$995,10,FALSE),0)=0,"",VLOOKUP($E22,Monográficos!$C$2:$E$995,10,FALSE))</f>
        <v/>
      </c>
      <c r="O22" s="4" t="str">
        <f>IF(IFERROR(VLOOKUP($E22,Monográficos!$C$2:$E$995,11,FALSE),0)=0,"",VLOOKUP($E22,Monográficos!$C$2:$E$995,11,FALSE))</f>
        <v/>
      </c>
    </row>
    <row r="23" spans="1:15" x14ac:dyDescent="0.25">
      <c r="A23" s="4" t="s">
        <v>721</v>
      </c>
      <c r="B23" s="4" t="s">
        <v>713</v>
      </c>
      <c r="C23" s="4" t="s">
        <v>433</v>
      </c>
      <c r="D23" s="4">
        <v>7</v>
      </c>
      <c r="E23" s="4" t="s">
        <v>581</v>
      </c>
      <c r="F23" s="11" t="s">
        <v>580</v>
      </c>
      <c r="G23" s="4" t="s">
        <v>495</v>
      </c>
      <c r="H23" s="4">
        <v>60</v>
      </c>
      <c r="I23" s="7" t="s">
        <v>496</v>
      </c>
      <c r="J23" s="4">
        <v>60</v>
      </c>
      <c r="K23" s="7" t="s">
        <v>496</v>
      </c>
      <c r="M23" s="4" t="str">
        <f>IF(IFERROR(VLOOKUP($E23,Monográficos!$C$2:$E$995,9,FALSE),0)=0,"",VLOOKUP($E23,Monográficos!$C$2:$E$995,9,FALSE))</f>
        <v/>
      </c>
      <c r="N23" s="4" t="str">
        <f>IF(IFERROR(VLOOKUP($E23,Monográficos!$C$2:$E$995,10,FALSE),0)=0,"",VLOOKUP($E23,Monográficos!$C$2:$E$995,10,FALSE))</f>
        <v/>
      </c>
      <c r="O23" s="4" t="str">
        <f>IF(IFERROR(VLOOKUP($E23,Monográficos!$C$2:$E$995,11,FALSE),0)=0,"",VLOOKUP($E23,Monográficos!$C$2:$E$995,11,FALSE))</f>
        <v/>
      </c>
    </row>
    <row r="24" spans="1:15" x14ac:dyDescent="0.25">
      <c r="A24" s="4" t="s">
        <v>721</v>
      </c>
      <c r="B24" s="4" t="s">
        <v>713</v>
      </c>
      <c r="C24" s="4" t="s">
        <v>433</v>
      </c>
      <c r="D24" s="4">
        <v>8</v>
      </c>
      <c r="E24" s="4" t="s">
        <v>579</v>
      </c>
      <c r="F24" s="11" t="s">
        <v>11</v>
      </c>
      <c r="G24" s="4" t="s">
        <v>495</v>
      </c>
      <c r="H24" s="4">
        <v>60</v>
      </c>
      <c r="I24" s="7" t="s">
        <v>496</v>
      </c>
      <c r="J24" s="4">
        <v>60</v>
      </c>
      <c r="K24" s="7" t="s">
        <v>496</v>
      </c>
      <c r="M24" s="4" t="str">
        <f>IF(IFERROR(VLOOKUP($E24,Monográficos!$C$2:$E$995,9,FALSE),0)=0,"",VLOOKUP($E24,Monográficos!$C$2:$E$995,9,FALSE))</f>
        <v/>
      </c>
      <c r="N24" s="4" t="str">
        <f>IF(IFERROR(VLOOKUP($E24,Monográficos!$C$2:$E$995,10,FALSE),0)=0,"",VLOOKUP($E24,Monográficos!$C$2:$E$995,10,FALSE))</f>
        <v/>
      </c>
      <c r="O24" s="4" t="str">
        <f>IF(IFERROR(VLOOKUP($E24,Monográficos!$C$2:$E$995,11,FALSE),0)=0,"",VLOOKUP($E24,Monográficos!$C$2:$E$995,11,FALSE))</f>
        <v/>
      </c>
    </row>
    <row r="25" spans="1:15" x14ac:dyDescent="0.25">
      <c r="A25" s="4" t="s">
        <v>721</v>
      </c>
      <c r="B25" s="4" t="s">
        <v>713</v>
      </c>
      <c r="C25" s="4" t="s">
        <v>433</v>
      </c>
      <c r="D25" s="4">
        <v>9</v>
      </c>
      <c r="E25" s="4" t="s">
        <v>578</v>
      </c>
      <c r="F25" s="11" t="s">
        <v>12</v>
      </c>
      <c r="G25" s="4" t="s">
        <v>533</v>
      </c>
      <c r="H25" s="4">
        <v>30</v>
      </c>
      <c r="I25" s="7">
        <v>4</v>
      </c>
      <c r="J25" s="4">
        <v>26</v>
      </c>
      <c r="K25" s="7" t="s">
        <v>496</v>
      </c>
      <c r="M25" s="4" t="str">
        <f>IF(IFERROR(VLOOKUP($E25,Monográficos!$C$2:$E$995,9,FALSE),0)=0,"",VLOOKUP($E25,Monográficos!$C$2:$E$995,9,FALSE))</f>
        <v/>
      </c>
      <c r="N25" s="4" t="str">
        <f>IF(IFERROR(VLOOKUP($E25,Monográficos!$C$2:$E$995,10,FALSE),0)=0,"",VLOOKUP($E25,Monográficos!$C$2:$E$995,10,FALSE))</f>
        <v/>
      </c>
      <c r="O25" s="4" t="str">
        <f>IF(IFERROR(VLOOKUP($E25,Monográficos!$C$2:$E$995,11,FALSE),0)=0,"",VLOOKUP($E25,Monográficos!$C$2:$E$995,11,FALSE))</f>
        <v/>
      </c>
    </row>
    <row r="26" spans="1:15" x14ac:dyDescent="0.25">
      <c r="A26" s="4" t="s">
        <v>721</v>
      </c>
      <c r="B26" s="4" t="s">
        <v>713</v>
      </c>
      <c r="C26" s="4" t="s">
        <v>433</v>
      </c>
      <c r="D26" s="4">
        <v>10</v>
      </c>
      <c r="E26" s="4" t="s">
        <v>577</v>
      </c>
      <c r="F26" s="11" t="s">
        <v>712</v>
      </c>
      <c r="G26" s="4" t="s">
        <v>533</v>
      </c>
      <c r="H26" s="4">
        <v>120</v>
      </c>
      <c r="I26" s="7">
        <v>3</v>
      </c>
      <c r="J26" s="4">
        <f>J27+J28</f>
        <v>117</v>
      </c>
      <c r="K26" s="7" t="s">
        <v>496</v>
      </c>
      <c r="M26" s="4" t="str">
        <f>IF(IFERROR(VLOOKUP($E26,Monográficos!$C$2:$E$995,9,FALSE),0)=0,"",VLOOKUP($E26,Monográficos!$C$2:$E$995,9,FALSE))</f>
        <v/>
      </c>
      <c r="N26" s="4" t="str">
        <f>IF(IFERROR(VLOOKUP($E26,Monográficos!$C$2:$E$995,10,FALSE),0)=0,"",VLOOKUP($E26,Monográficos!$C$2:$E$995,10,FALSE))</f>
        <v/>
      </c>
      <c r="O26" s="4" t="str">
        <f>IF(IFERROR(VLOOKUP($E26,Monográficos!$C$2:$E$995,11,FALSE),0)=0,"",VLOOKUP($E26,Monográficos!$C$2:$E$995,11,FALSE))</f>
        <v/>
      </c>
    </row>
    <row r="27" spans="1:15" x14ac:dyDescent="0.25">
      <c r="A27" s="4" t="s">
        <v>721</v>
      </c>
      <c r="B27" s="4" t="s">
        <v>713</v>
      </c>
      <c r="C27" s="4" t="s">
        <v>433</v>
      </c>
      <c r="D27" s="4">
        <v>11</v>
      </c>
      <c r="E27" s="4" t="s">
        <v>576</v>
      </c>
      <c r="F27" s="11" t="s">
        <v>711</v>
      </c>
      <c r="G27" s="4" t="s">
        <v>495</v>
      </c>
      <c r="H27" s="4">
        <v>30</v>
      </c>
      <c r="I27" s="7" t="s">
        <v>496</v>
      </c>
      <c r="J27" s="4">
        <v>30</v>
      </c>
      <c r="K27" s="7" t="s">
        <v>496</v>
      </c>
      <c r="M27" s="4" t="str">
        <f>IF(IFERROR(VLOOKUP($E27,Monográficos!$C$2:$E$995,9,FALSE),0)=0,"",VLOOKUP($E27,Monográficos!$C$2:$E$995,9,FALSE))</f>
        <v/>
      </c>
      <c r="N27" s="4" t="str">
        <f>IF(IFERROR(VLOOKUP($E27,Monográficos!$C$2:$E$995,10,FALSE),0)=0,"",VLOOKUP($E27,Monográficos!$C$2:$E$995,10,FALSE))</f>
        <v/>
      </c>
      <c r="O27" s="4" t="str">
        <f>IF(IFERROR(VLOOKUP($E27,Monográficos!$C$2:$E$995,11,FALSE),0)=0,"",VLOOKUP($E27,Monográficos!$C$2:$E$995,11,FALSE))</f>
        <v/>
      </c>
    </row>
    <row r="28" spans="1:15" ht="31.5" x14ac:dyDescent="0.25">
      <c r="A28" s="4" t="s">
        <v>721</v>
      </c>
      <c r="B28" s="4" t="s">
        <v>713</v>
      </c>
      <c r="C28" s="4" t="s">
        <v>433</v>
      </c>
      <c r="D28" s="4">
        <v>12</v>
      </c>
      <c r="E28" s="4" t="s">
        <v>575</v>
      </c>
      <c r="F28" s="11" t="s">
        <v>710</v>
      </c>
      <c r="G28" s="4" t="s">
        <v>533</v>
      </c>
      <c r="H28" s="4">
        <v>90</v>
      </c>
      <c r="I28" s="7">
        <v>3</v>
      </c>
      <c r="J28" s="4">
        <v>87</v>
      </c>
      <c r="K28" s="7" t="s">
        <v>496</v>
      </c>
      <c r="M28" s="4" t="str">
        <f>IF(IFERROR(VLOOKUP($E28,Monográficos!$C$2:$E$995,9,FALSE),0)=0,"",VLOOKUP($E28,Monográficos!$C$2:$E$995,9,FALSE))</f>
        <v/>
      </c>
      <c r="N28" s="4" t="str">
        <f>IF(IFERROR(VLOOKUP($E28,Monográficos!$C$2:$E$995,10,FALSE),0)=0,"",VLOOKUP($E28,Monográficos!$C$2:$E$995,10,FALSE))</f>
        <v/>
      </c>
      <c r="O28" s="4" t="str">
        <f>IF(IFERROR(VLOOKUP($E28,Monográficos!$C$2:$E$995,11,FALSE),0)=0,"",VLOOKUP($E28,Monográficos!$C$2:$E$995,11,FALSE))</f>
        <v/>
      </c>
    </row>
    <row r="29" spans="1:15" x14ac:dyDescent="0.25">
      <c r="A29" s="4" t="s">
        <v>721</v>
      </c>
      <c r="B29" s="4" t="s">
        <v>713</v>
      </c>
      <c r="C29" s="4" t="s">
        <v>433</v>
      </c>
      <c r="D29" s="4">
        <v>13</v>
      </c>
      <c r="E29" s="4" t="s">
        <v>561</v>
      </c>
      <c r="F29" s="11" t="s">
        <v>709</v>
      </c>
      <c r="G29" s="4" t="s">
        <v>533</v>
      </c>
      <c r="H29" s="4">
        <f>SUM(H30:H34)</f>
        <v>190</v>
      </c>
      <c r="I29" s="7">
        <v>5</v>
      </c>
      <c r="J29" s="4">
        <f>J30+J31+J32+J33+J34</f>
        <v>185</v>
      </c>
      <c r="K29" s="7" t="s">
        <v>496</v>
      </c>
      <c r="M29" s="4" t="str">
        <f>IF(IFERROR(VLOOKUP($E29,Monográficos!$C$2:$E$995,9,FALSE),0)=0,"",VLOOKUP($E29,Monográficos!$C$2:$E$995,9,FALSE))</f>
        <v/>
      </c>
      <c r="N29" s="4" t="str">
        <f>IF(IFERROR(VLOOKUP($E29,Monográficos!$C$2:$E$995,10,FALSE),0)=0,"",VLOOKUP($E29,Monográficos!$C$2:$E$995,10,FALSE))</f>
        <v/>
      </c>
      <c r="O29" s="4" t="str">
        <f>IF(IFERROR(VLOOKUP($E29,Monográficos!$C$2:$E$995,11,FALSE),0)=0,"",VLOOKUP($E29,Monográficos!$C$2:$E$995,11,FALSE))</f>
        <v/>
      </c>
    </row>
    <row r="30" spans="1:15" ht="31.5" x14ac:dyDescent="0.25">
      <c r="A30" s="4" t="s">
        <v>721</v>
      </c>
      <c r="B30" s="4" t="s">
        <v>713</v>
      </c>
      <c r="C30" s="4" t="s">
        <v>433</v>
      </c>
      <c r="D30" s="4">
        <v>14</v>
      </c>
      <c r="E30" s="4" t="s">
        <v>560</v>
      </c>
      <c r="F30" s="11" t="s">
        <v>1043</v>
      </c>
      <c r="G30" s="4" t="s">
        <v>495</v>
      </c>
      <c r="H30" s="4">
        <v>30</v>
      </c>
      <c r="I30" s="7" t="s">
        <v>496</v>
      </c>
      <c r="J30" s="4">
        <v>30</v>
      </c>
      <c r="K30" s="7" t="s">
        <v>496</v>
      </c>
      <c r="M30" s="4" t="str">
        <f>IF(IFERROR(VLOOKUP($E30,Monográficos!$C$2:$E$995,9,FALSE),0)=0,"",VLOOKUP($E30,Monográficos!$C$2:$E$995,9,FALSE))</f>
        <v/>
      </c>
      <c r="N30" s="4" t="str">
        <f>IF(IFERROR(VLOOKUP($E30,Monográficos!$C$2:$E$995,10,FALSE),0)=0,"",VLOOKUP($E30,Monográficos!$C$2:$E$995,10,FALSE))</f>
        <v/>
      </c>
      <c r="O30" s="4" t="str">
        <f>IF(IFERROR(VLOOKUP($E30,Monográficos!$C$2:$E$995,11,FALSE),0)=0,"",VLOOKUP($E30,Monográficos!$C$2:$E$995,11,FALSE))</f>
        <v/>
      </c>
    </row>
    <row r="31" spans="1:15" x14ac:dyDescent="0.25">
      <c r="A31" s="4" t="s">
        <v>721</v>
      </c>
      <c r="B31" s="4" t="s">
        <v>713</v>
      </c>
      <c r="C31" s="4" t="s">
        <v>433</v>
      </c>
      <c r="D31" s="4">
        <v>15</v>
      </c>
      <c r="E31" s="4" t="s">
        <v>559</v>
      </c>
      <c r="F31" s="11" t="s">
        <v>708</v>
      </c>
      <c r="G31" s="4" t="s">
        <v>495</v>
      </c>
      <c r="H31" s="4">
        <v>30</v>
      </c>
      <c r="I31" s="7" t="s">
        <v>496</v>
      </c>
      <c r="J31" s="4">
        <v>30</v>
      </c>
      <c r="K31" s="7" t="s">
        <v>496</v>
      </c>
      <c r="M31" s="4" t="str">
        <f>IF(IFERROR(VLOOKUP($E31,Monográficos!$C$2:$E$995,9,FALSE),0)=0,"",VLOOKUP($E31,Monográficos!$C$2:$E$995,9,FALSE))</f>
        <v/>
      </c>
      <c r="N31" s="4" t="str">
        <f>IF(IFERROR(VLOOKUP($E31,Monográficos!$C$2:$E$995,10,FALSE),0)=0,"",VLOOKUP($E31,Monográficos!$C$2:$E$995,10,FALSE))</f>
        <v/>
      </c>
      <c r="O31" s="4" t="str">
        <f>IF(IFERROR(VLOOKUP($E31,Monográficos!$C$2:$E$995,11,FALSE),0)=0,"",VLOOKUP($E31,Monográficos!$C$2:$E$995,11,FALSE))</f>
        <v/>
      </c>
    </row>
    <row r="32" spans="1:15" x14ac:dyDescent="0.25">
      <c r="A32" s="4" t="s">
        <v>721</v>
      </c>
      <c r="B32" s="4" t="s">
        <v>713</v>
      </c>
      <c r="C32" s="4" t="s">
        <v>433</v>
      </c>
      <c r="D32" s="4">
        <v>16</v>
      </c>
      <c r="E32" s="4" t="s">
        <v>558</v>
      </c>
      <c r="F32" s="11" t="s">
        <v>707</v>
      </c>
      <c r="G32" s="4" t="s">
        <v>495</v>
      </c>
      <c r="H32" s="4">
        <v>50</v>
      </c>
      <c r="I32" s="7" t="s">
        <v>496</v>
      </c>
      <c r="J32" s="4">
        <v>50</v>
      </c>
      <c r="K32" s="7" t="s">
        <v>496</v>
      </c>
      <c r="M32" s="4" t="str">
        <f>IF(IFERROR(VLOOKUP($E32,Monográficos!$C$2:$E$995,9,FALSE),0)=0,"",VLOOKUP($E32,Monográficos!$C$2:$E$995,9,FALSE))</f>
        <v/>
      </c>
      <c r="N32" s="4" t="str">
        <f>IF(IFERROR(VLOOKUP($E32,Monográficos!$C$2:$E$995,10,FALSE),0)=0,"",VLOOKUP($E32,Monográficos!$C$2:$E$995,10,FALSE))</f>
        <v/>
      </c>
      <c r="O32" s="4" t="str">
        <f>IF(IFERROR(VLOOKUP($E32,Monográficos!$C$2:$E$995,11,FALSE),0)=0,"",VLOOKUP($E32,Monográficos!$C$2:$E$995,11,FALSE))</f>
        <v/>
      </c>
    </row>
    <row r="33" spans="1:15" x14ac:dyDescent="0.25">
      <c r="A33" s="4" t="s">
        <v>721</v>
      </c>
      <c r="B33" s="4" t="s">
        <v>713</v>
      </c>
      <c r="C33" s="4" t="s">
        <v>433</v>
      </c>
      <c r="D33" s="4">
        <v>17</v>
      </c>
      <c r="E33" s="4" t="s">
        <v>557</v>
      </c>
      <c r="F33" s="11" t="s">
        <v>706</v>
      </c>
      <c r="G33" s="4" t="s">
        <v>495</v>
      </c>
      <c r="H33" s="4">
        <v>50</v>
      </c>
      <c r="I33" s="7" t="s">
        <v>496</v>
      </c>
      <c r="J33" s="4">
        <v>50</v>
      </c>
      <c r="K33" s="7" t="s">
        <v>496</v>
      </c>
      <c r="M33" s="4" t="str">
        <f>IF(IFERROR(VLOOKUP($E33,Monográficos!$C$2:$E$995,9,FALSE),0)=0,"",VLOOKUP($E33,Monográficos!$C$2:$E$995,9,FALSE))</f>
        <v/>
      </c>
      <c r="N33" s="4" t="str">
        <f>IF(IFERROR(VLOOKUP($E33,Monográficos!$C$2:$E$995,10,FALSE),0)=0,"",VLOOKUP($E33,Monográficos!$C$2:$E$995,10,FALSE))</f>
        <v/>
      </c>
      <c r="O33" s="4" t="str">
        <f>IF(IFERROR(VLOOKUP($E33,Monográficos!$C$2:$E$995,11,FALSE),0)=0,"",VLOOKUP($E33,Monográficos!$C$2:$E$995,11,FALSE))</f>
        <v/>
      </c>
    </row>
    <row r="34" spans="1:15" x14ac:dyDescent="0.25">
      <c r="A34" s="4" t="s">
        <v>721</v>
      </c>
      <c r="B34" s="4" t="s">
        <v>713</v>
      </c>
      <c r="C34" s="4" t="s">
        <v>433</v>
      </c>
      <c r="D34" s="4">
        <v>18</v>
      </c>
      <c r="E34" s="4" t="s">
        <v>556</v>
      </c>
      <c r="F34" s="11" t="s">
        <v>705</v>
      </c>
      <c r="G34" s="4" t="s">
        <v>533</v>
      </c>
      <c r="H34" s="4">
        <v>30</v>
      </c>
      <c r="I34" s="7">
        <v>5</v>
      </c>
      <c r="J34" s="4">
        <v>25</v>
      </c>
      <c r="K34" s="7" t="s">
        <v>496</v>
      </c>
      <c r="M34" s="4" t="str">
        <f>IF(IFERROR(VLOOKUP($E34,Monográficos!$C$2:$E$995,9,FALSE),0)=0,"",VLOOKUP($E34,Monográficos!$C$2:$E$995,9,FALSE))</f>
        <v/>
      </c>
      <c r="N34" s="4" t="str">
        <f>IF(IFERROR(VLOOKUP($E34,Monográficos!$C$2:$E$995,10,FALSE),0)=0,"",VLOOKUP($E34,Monográficos!$C$2:$E$995,10,FALSE))</f>
        <v/>
      </c>
      <c r="O34" s="4" t="str">
        <f>IF(IFERROR(VLOOKUP($E34,Monográficos!$C$2:$E$995,11,FALSE),0)=0,"",VLOOKUP($E34,Monográficos!$C$2:$E$995,11,FALSE))</f>
        <v/>
      </c>
    </row>
    <row r="35" spans="1:15" x14ac:dyDescent="0.25">
      <c r="A35" s="4" t="s">
        <v>721</v>
      </c>
      <c r="B35" s="4" t="s">
        <v>715</v>
      </c>
      <c r="C35" s="4" t="s">
        <v>716</v>
      </c>
      <c r="D35" s="4">
        <v>0</v>
      </c>
      <c r="E35" s="5" t="s">
        <v>716</v>
      </c>
      <c r="F35" s="10" t="s">
        <v>484</v>
      </c>
      <c r="G35" s="5" t="s">
        <v>533</v>
      </c>
      <c r="H35" s="5">
        <v>630</v>
      </c>
      <c r="I35" s="6">
        <v>13</v>
      </c>
      <c r="J35" s="5">
        <f>J36+J40+J44+J47</f>
        <v>537</v>
      </c>
      <c r="K35" s="5">
        <v>80</v>
      </c>
      <c r="M35" s="4" t="str">
        <f>IF(IFERROR(VLOOKUP($E35,Monográficos!$C$2:$E$995,9,FALSE),0)=0,"",VLOOKUP($E35,Monográficos!$C$2:$E$995,9,FALSE))</f>
        <v/>
      </c>
      <c r="N35" s="4" t="str">
        <f>IF(IFERROR(VLOOKUP($E35,Monográficos!$C$2:$E$995,10,FALSE),0)=0,"",VLOOKUP($E35,Monográficos!$C$2:$E$995,10,FALSE))</f>
        <v/>
      </c>
      <c r="O35" s="4" t="str">
        <f>IF(IFERROR(VLOOKUP($E35,Monográficos!$C$2:$E$995,11,FALSE),0)=0,"",VLOOKUP($E35,Monográficos!$C$2:$E$995,11,FALSE))</f>
        <v/>
      </c>
    </row>
    <row r="36" spans="1:15" x14ac:dyDescent="0.25">
      <c r="A36" s="4" t="s">
        <v>721</v>
      </c>
      <c r="B36" s="4" t="s">
        <v>715</v>
      </c>
      <c r="C36" s="4" t="s">
        <v>716</v>
      </c>
      <c r="D36" s="4">
        <v>1</v>
      </c>
      <c r="E36" s="4" t="s">
        <v>608</v>
      </c>
      <c r="F36" s="11" t="s">
        <v>607</v>
      </c>
      <c r="G36" s="4" t="s">
        <v>533</v>
      </c>
      <c r="H36" s="4">
        <v>120</v>
      </c>
      <c r="I36" s="7">
        <v>3</v>
      </c>
      <c r="J36" s="4">
        <f>J37+J38+J39</f>
        <v>117</v>
      </c>
      <c r="K36" s="7" t="s">
        <v>496</v>
      </c>
      <c r="M36" s="4" t="str">
        <f>IF(IFERROR(VLOOKUP($E36,Monográficos!$C$2:$E$995,9,FALSE),0)=0,"",VLOOKUP($E36,Monográficos!$C$2:$E$995,9,FALSE))</f>
        <v/>
      </c>
      <c r="N36" s="4" t="str">
        <f>IF(IFERROR(VLOOKUP($E36,Monográficos!$C$2:$E$995,10,FALSE),0)=0,"",VLOOKUP($E36,Monográficos!$C$2:$E$995,10,FALSE))</f>
        <v/>
      </c>
      <c r="O36" s="4" t="str">
        <f>IF(IFERROR(VLOOKUP($E36,Monográficos!$C$2:$E$995,11,FALSE),0)=0,"",VLOOKUP($E36,Monográficos!$C$2:$E$995,11,FALSE))</f>
        <v/>
      </c>
    </row>
    <row r="37" spans="1:15" x14ac:dyDescent="0.25">
      <c r="A37" s="4" t="s">
        <v>721</v>
      </c>
      <c r="B37" s="4" t="s">
        <v>715</v>
      </c>
      <c r="C37" s="4" t="s">
        <v>716</v>
      </c>
      <c r="D37" s="4">
        <v>2</v>
      </c>
      <c r="E37" s="4" t="s">
        <v>606</v>
      </c>
      <c r="F37" s="11" t="s">
        <v>605</v>
      </c>
      <c r="G37" s="4" t="s">
        <v>533</v>
      </c>
      <c r="H37" s="4">
        <v>50</v>
      </c>
      <c r="I37" s="7">
        <v>1</v>
      </c>
      <c r="J37" s="4">
        <v>49</v>
      </c>
      <c r="K37" s="7" t="s">
        <v>496</v>
      </c>
      <c r="M37" s="4" t="str">
        <f>IF(IFERROR(VLOOKUP($E37,Monográficos!$C$2:$E$995,9,FALSE),0)=0,"",VLOOKUP($E37,Monográficos!$C$2:$E$995,9,FALSE))</f>
        <v/>
      </c>
      <c r="N37" s="4" t="str">
        <f>IF(IFERROR(VLOOKUP($E37,Monográficos!$C$2:$E$995,10,FALSE),0)=0,"",VLOOKUP($E37,Monográficos!$C$2:$E$995,10,FALSE))</f>
        <v/>
      </c>
      <c r="O37" s="4" t="str">
        <f>IF(IFERROR(VLOOKUP($E37,Monográficos!$C$2:$E$995,11,FALSE),0)=0,"",VLOOKUP($E37,Monográficos!$C$2:$E$995,11,FALSE))</f>
        <v/>
      </c>
    </row>
    <row r="38" spans="1:15" x14ac:dyDescent="0.25">
      <c r="A38" s="4" t="s">
        <v>721</v>
      </c>
      <c r="B38" s="4" t="s">
        <v>715</v>
      </c>
      <c r="C38" s="4" t="s">
        <v>716</v>
      </c>
      <c r="D38" s="4">
        <v>3</v>
      </c>
      <c r="E38" s="4" t="s">
        <v>604</v>
      </c>
      <c r="F38" s="11" t="s">
        <v>603</v>
      </c>
      <c r="G38" s="4" t="s">
        <v>533</v>
      </c>
      <c r="H38" s="4">
        <v>40</v>
      </c>
      <c r="I38" s="7">
        <v>1</v>
      </c>
      <c r="J38" s="4">
        <v>39</v>
      </c>
      <c r="K38" s="7" t="s">
        <v>496</v>
      </c>
      <c r="M38" s="4" t="str">
        <f>IF(IFERROR(VLOOKUP($E38,Monográficos!$C$2:$E$995,9,FALSE),0)=0,"",VLOOKUP($E38,Monográficos!$C$2:$E$995,9,FALSE))</f>
        <v/>
      </c>
      <c r="N38" s="4" t="str">
        <f>IF(IFERROR(VLOOKUP($E38,Monográficos!$C$2:$E$995,10,FALSE),0)=0,"",VLOOKUP($E38,Monográficos!$C$2:$E$995,10,FALSE))</f>
        <v/>
      </c>
      <c r="O38" s="4" t="str">
        <f>IF(IFERROR(VLOOKUP($E38,Monográficos!$C$2:$E$995,11,FALSE),0)=0,"",VLOOKUP($E38,Monográficos!$C$2:$E$995,11,FALSE))</f>
        <v/>
      </c>
    </row>
    <row r="39" spans="1:15" x14ac:dyDescent="0.25">
      <c r="A39" s="4" t="s">
        <v>721</v>
      </c>
      <c r="B39" s="4" t="s">
        <v>715</v>
      </c>
      <c r="C39" s="4" t="s">
        <v>716</v>
      </c>
      <c r="D39" s="4">
        <v>4</v>
      </c>
      <c r="E39" s="4" t="s">
        <v>602</v>
      </c>
      <c r="F39" s="11" t="s">
        <v>2</v>
      </c>
      <c r="G39" s="4" t="s">
        <v>533</v>
      </c>
      <c r="H39" s="4">
        <v>30</v>
      </c>
      <c r="I39" s="7">
        <v>1</v>
      </c>
      <c r="J39" s="4">
        <v>29</v>
      </c>
      <c r="K39" s="7" t="s">
        <v>496</v>
      </c>
      <c r="M39" s="4" t="str">
        <f>IF(IFERROR(VLOOKUP($E39,Monográficos!$C$2:$E$995,9,FALSE),0)=0,"",VLOOKUP($E39,Monográficos!$C$2:$E$995,9,FALSE))</f>
        <v/>
      </c>
      <c r="N39" s="4" t="str">
        <f>IF(IFERROR(VLOOKUP($E39,Monográficos!$C$2:$E$995,10,FALSE),0)=0,"",VLOOKUP($E39,Monográficos!$C$2:$E$995,10,FALSE))</f>
        <v/>
      </c>
      <c r="O39" s="4" t="str">
        <f>IF(IFERROR(VLOOKUP($E39,Monográficos!$C$2:$E$995,11,FALSE),0)=0,"",VLOOKUP($E39,Monográficos!$C$2:$E$995,11,FALSE))</f>
        <v/>
      </c>
    </row>
    <row r="40" spans="1:15" x14ac:dyDescent="0.25">
      <c r="A40" s="4" t="s">
        <v>721</v>
      </c>
      <c r="B40" s="4" t="s">
        <v>715</v>
      </c>
      <c r="C40" s="4" t="s">
        <v>716</v>
      </c>
      <c r="D40" s="4">
        <v>5</v>
      </c>
      <c r="E40" s="4" t="s">
        <v>601</v>
      </c>
      <c r="F40" s="11" t="s">
        <v>600</v>
      </c>
      <c r="G40" s="4" t="s">
        <v>533</v>
      </c>
      <c r="H40" s="4">
        <v>140</v>
      </c>
      <c r="I40" s="7">
        <v>3</v>
      </c>
      <c r="J40" s="4">
        <f>J41+J42+J43</f>
        <v>137</v>
      </c>
      <c r="K40" s="7" t="s">
        <v>496</v>
      </c>
      <c r="M40" s="4" t="str">
        <f>IF(IFERROR(VLOOKUP($E40,Monográficos!$C$2:$E$995,9,FALSE),0)=0,"",VLOOKUP($E40,Monográficos!$C$2:$E$995,9,FALSE))</f>
        <v/>
      </c>
      <c r="N40" s="4" t="str">
        <f>IF(IFERROR(VLOOKUP($E40,Monográficos!$C$2:$E$995,10,FALSE),0)=0,"",VLOOKUP($E40,Monográficos!$C$2:$E$995,10,FALSE))</f>
        <v/>
      </c>
      <c r="O40" s="4" t="str">
        <f>IF(IFERROR(VLOOKUP($E40,Monográficos!$C$2:$E$995,11,FALSE),0)=0,"",VLOOKUP($E40,Monográficos!$C$2:$E$995,11,FALSE))</f>
        <v/>
      </c>
    </row>
    <row r="41" spans="1:15" x14ac:dyDescent="0.25">
      <c r="A41" s="4" t="s">
        <v>721</v>
      </c>
      <c r="B41" s="4" t="s">
        <v>715</v>
      </c>
      <c r="C41" s="4" t="s">
        <v>716</v>
      </c>
      <c r="D41" s="4">
        <v>6</v>
      </c>
      <c r="E41" s="4" t="s">
        <v>599</v>
      </c>
      <c r="F41" s="11" t="s">
        <v>113</v>
      </c>
      <c r="G41" s="4" t="s">
        <v>533</v>
      </c>
      <c r="H41" s="4">
        <v>40</v>
      </c>
      <c r="I41" s="7">
        <v>1</v>
      </c>
      <c r="J41" s="4">
        <v>39</v>
      </c>
      <c r="K41" s="7" t="s">
        <v>496</v>
      </c>
      <c r="M41" s="4" t="str">
        <f>IF(IFERROR(VLOOKUP($E41,Monográficos!$C$2:$E$995,9,FALSE),0)=0,"",VLOOKUP($E41,Monográficos!$C$2:$E$995,9,FALSE))</f>
        <v/>
      </c>
      <c r="N41" s="4" t="str">
        <f>IF(IFERROR(VLOOKUP($E41,Monográficos!$C$2:$E$995,10,FALSE),0)=0,"",VLOOKUP($E41,Monográficos!$C$2:$E$995,10,FALSE))</f>
        <v/>
      </c>
      <c r="O41" s="4" t="str">
        <f>IF(IFERROR(VLOOKUP($E41,Monográficos!$C$2:$E$995,11,FALSE),0)=0,"",VLOOKUP($E41,Monográficos!$C$2:$E$995,11,FALSE))</f>
        <v/>
      </c>
    </row>
    <row r="42" spans="1:15" x14ac:dyDescent="0.25">
      <c r="A42" s="4" t="s">
        <v>721</v>
      </c>
      <c r="B42" s="4" t="s">
        <v>715</v>
      </c>
      <c r="C42" s="4" t="s">
        <v>716</v>
      </c>
      <c r="D42" s="4">
        <v>7</v>
      </c>
      <c r="E42" s="4" t="s">
        <v>598</v>
      </c>
      <c r="F42" s="11" t="s">
        <v>86</v>
      </c>
      <c r="G42" s="4" t="s">
        <v>533</v>
      </c>
      <c r="H42" s="4">
        <v>50</v>
      </c>
      <c r="I42" s="7">
        <v>1</v>
      </c>
      <c r="J42" s="4">
        <v>49</v>
      </c>
      <c r="K42" s="7" t="s">
        <v>496</v>
      </c>
      <c r="M42" s="4" t="str">
        <f>IF(IFERROR(VLOOKUP($E42,Monográficos!$C$2:$E$995,9,FALSE),0)=0,"",VLOOKUP($E42,Monográficos!$C$2:$E$995,9,FALSE))</f>
        <v/>
      </c>
      <c r="N42" s="4" t="str">
        <f>IF(IFERROR(VLOOKUP($E42,Monográficos!$C$2:$E$995,10,FALSE),0)=0,"",VLOOKUP($E42,Monográficos!$C$2:$E$995,10,FALSE))</f>
        <v/>
      </c>
      <c r="O42" s="4" t="str">
        <f>IF(IFERROR(VLOOKUP($E42,Monográficos!$C$2:$E$995,11,FALSE),0)=0,"",VLOOKUP($E42,Monográficos!$C$2:$E$995,11,FALSE))</f>
        <v/>
      </c>
    </row>
    <row r="43" spans="1:15" x14ac:dyDescent="0.25">
      <c r="A43" s="4" t="s">
        <v>721</v>
      </c>
      <c r="B43" s="4" t="s">
        <v>715</v>
      </c>
      <c r="C43" s="4" t="s">
        <v>716</v>
      </c>
      <c r="D43" s="4">
        <v>8</v>
      </c>
      <c r="E43" s="4" t="s">
        <v>597</v>
      </c>
      <c r="F43" s="11" t="s">
        <v>596</v>
      </c>
      <c r="G43" s="4" t="s">
        <v>533</v>
      </c>
      <c r="H43" s="4">
        <v>50</v>
      </c>
      <c r="I43" s="7">
        <v>1</v>
      </c>
      <c r="J43" s="4">
        <v>49</v>
      </c>
      <c r="K43" s="7" t="s">
        <v>496</v>
      </c>
      <c r="M43" s="4" t="str">
        <f>IF(IFERROR(VLOOKUP($E43,Monográficos!$C$2:$E$995,9,FALSE),0)=0,"",VLOOKUP($E43,Monográficos!$C$2:$E$995,9,FALSE))</f>
        <v/>
      </c>
      <c r="N43" s="4" t="str">
        <f>IF(IFERROR(VLOOKUP($E43,Monográficos!$C$2:$E$995,10,FALSE),0)=0,"",VLOOKUP($E43,Monográficos!$C$2:$E$995,10,FALSE))</f>
        <v/>
      </c>
      <c r="O43" s="4" t="str">
        <f>IF(IFERROR(VLOOKUP($E43,Monográficos!$C$2:$E$995,11,FALSE),0)=0,"",VLOOKUP($E43,Monográficos!$C$2:$E$995,11,FALSE))</f>
        <v/>
      </c>
    </row>
    <row r="44" spans="1:15" x14ac:dyDescent="0.25">
      <c r="A44" s="4" t="s">
        <v>721</v>
      </c>
      <c r="B44" s="4" t="s">
        <v>715</v>
      </c>
      <c r="C44" s="4" t="s">
        <v>716</v>
      </c>
      <c r="D44" s="4">
        <v>9</v>
      </c>
      <c r="E44" s="4" t="s">
        <v>595</v>
      </c>
      <c r="F44" s="11" t="s">
        <v>4</v>
      </c>
      <c r="G44" s="4" t="s">
        <v>533</v>
      </c>
      <c r="H44" s="4">
        <v>100</v>
      </c>
      <c r="I44" s="7">
        <v>2</v>
      </c>
      <c r="J44" s="4">
        <f>J45+J46</f>
        <v>98</v>
      </c>
      <c r="K44" s="7" t="s">
        <v>496</v>
      </c>
      <c r="M44" s="4" t="str">
        <f>IF(IFERROR(VLOOKUP($E44,Monográficos!$C$2:$E$995,9,FALSE),0)=0,"",VLOOKUP($E44,Monográficos!$C$2:$E$995,9,FALSE))</f>
        <v/>
      </c>
      <c r="N44" s="4" t="str">
        <f>IF(IFERROR(VLOOKUP($E44,Monográficos!$C$2:$E$995,10,FALSE),0)=0,"",VLOOKUP($E44,Monográficos!$C$2:$E$995,10,FALSE))</f>
        <v/>
      </c>
      <c r="O44" s="4" t="str">
        <f>IF(IFERROR(VLOOKUP($E44,Monográficos!$C$2:$E$995,11,FALSE),0)=0,"",VLOOKUP($E44,Monográficos!$C$2:$E$995,11,FALSE))</f>
        <v/>
      </c>
    </row>
    <row r="45" spans="1:15" x14ac:dyDescent="0.25">
      <c r="A45" s="4" t="s">
        <v>721</v>
      </c>
      <c r="B45" s="4" t="s">
        <v>715</v>
      </c>
      <c r="C45" s="4" t="s">
        <v>716</v>
      </c>
      <c r="D45" s="4">
        <v>10</v>
      </c>
      <c r="E45" s="4" t="s">
        <v>594</v>
      </c>
      <c r="F45" s="11" t="s">
        <v>593</v>
      </c>
      <c r="G45" s="4" t="s">
        <v>533</v>
      </c>
      <c r="H45" s="4">
        <v>60</v>
      </c>
      <c r="I45" s="7">
        <v>1</v>
      </c>
      <c r="J45" s="4">
        <v>59</v>
      </c>
      <c r="K45" s="7" t="s">
        <v>496</v>
      </c>
      <c r="M45" s="4" t="str">
        <f>IF(IFERROR(VLOOKUP($E45,Monográficos!$C$2:$E$995,9,FALSE),0)=0,"",VLOOKUP($E45,Monográficos!$C$2:$E$995,9,FALSE))</f>
        <v/>
      </c>
      <c r="N45" s="4" t="str">
        <f>IF(IFERROR(VLOOKUP($E45,Monográficos!$C$2:$E$995,10,FALSE),0)=0,"",VLOOKUP($E45,Monográficos!$C$2:$E$995,10,FALSE))</f>
        <v/>
      </c>
      <c r="O45" s="4" t="str">
        <f>IF(IFERROR(VLOOKUP($E45,Monográficos!$C$2:$E$995,11,FALSE),0)=0,"",VLOOKUP($E45,Monográficos!$C$2:$E$995,11,FALSE))</f>
        <v/>
      </c>
    </row>
    <row r="46" spans="1:15" x14ac:dyDescent="0.25">
      <c r="A46" s="4" t="s">
        <v>721</v>
      </c>
      <c r="B46" s="4" t="s">
        <v>715</v>
      </c>
      <c r="C46" s="4" t="s">
        <v>716</v>
      </c>
      <c r="D46" s="4">
        <v>11</v>
      </c>
      <c r="E46" s="4" t="s">
        <v>592</v>
      </c>
      <c r="F46" s="11" t="s">
        <v>88</v>
      </c>
      <c r="G46" s="4" t="s">
        <v>533</v>
      </c>
      <c r="H46" s="4">
        <v>40</v>
      </c>
      <c r="I46" s="7">
        <v>1</v>
      </c>
      <c r="J46" s="4">
        <v>39</v>
      </c>
      <c r="K46" s="7" t="s">
        <v>496</v>
      </c>
      <c r="M46" s="4" t="str">
        <f>IF(IFERROR(VLOOKUP($E46,Monográficos!$C$2:$E$995,9,FALSE),0)=0,"",VLOOKUP($E46,Monográficos!$C$2:$E$995,9,FALSE))</f>
        <v/>
      </c>
      <c r="N46" s="4" t="str">
        <f>IF(IFERROR(VLOOKUP($E46,Monográficos!$C$2:$E$995,10,FALSE),0)=0,"",VLOOKUP($E46,Monográficos!$C$2:$E$995,10,FALSE))</f>
        <v/>
      </c>
      <c r="O46" s="4" t="str">
        <f>IF(IFERROR(VLOOKUP($E46,Monográficos!$C$2:$E$995,11,FALSE),0)=0,"",VLOOKUP($E46,Monográficos!$C$2:$E$995,11,FALSE))</f>
        <v/>
      </c>
    </row>
    <row r="47" spans="1:15" x14ac:dyDescent="0.25">
      <c r="A47" s="4" t="s">
        <v>721</v>
      </c>
      <c r="B47" s="4" t="s">
        <v>715</v>
      </c>
      <c r="C47" s="4" t="s">
        <v>716</v>
      </c>
      <c r="D47" s="4">
        <v>12</v>
      </c>
      <c r="E47" s="4" t="s">
        <v>561</v>
      </c>
      <c r="F47" s="11" t="s">
        <v>709</v>
      </c>
      <c r="G47" s="4" t="s">
        <v>533</v>
      </c>
      <c r="H47" s="4">
        <f>SUM(H48:H52)</f>
        <v>190</v>
      </c>
      <c r="I47" s="7">
        <v>5</v>
      </c>
      <c r="J47" s="4">
        <f>J48+J49+J50+J51+J52</f>
        <v>185</v>
      </c>
      <c r="K47" s="7" t="s">
        <v>496</v>
      </c>
      <c r="M47" s="4" t="str">
        <f>IF(IFERROR(VLOOKUP($E47,Monográficos!$C$2:$E$995,9,FALSE),0)=0,"",VLOOKUP($E47,Monográficos!$C$2:$E$995,9,FALSE))</f>
        <v/>
      </c>
      <c r="N47" s="4" t="str">
        <f>IF(IFERROR(VLOOKUP($E47,Monográficos!$C$2:$E$995,10,FALSE),0)=0,"",VLOOKUP($E47,Monográficos!$C$2:$E$995,10,FALSE))</f>
        <v/>
      </c>
      <c r="O47" s="4" t="str">
        <f>IF(IFERROR(VLOOKUP($E47,Monográficos!$C$2:$E$995,11,FALSE),0)=0,"",VLOOKUP($E47,Monográficos!$C$2:$E$995,11,FALSE))</f>
        <v/>
      </c>
    </row>
    <row r="48" spans="1:15" ht="31.5" x14ac:dyDescent="0.25">
      <c r="A48" s="4" t="s">
        <v>721</v>
      </c>
      <c r="B48" s="4" t="s">
        <v>715</v>
      </c>
      <c r="C48" s="4" t="s">
        <v>716</v>
      </c>
      <c r="D48" s="4">
        <v>13</v>
      </c>
      <c r="E48" s="4" t="s">
        <v>560</v>
      </c>
      <c r="F48" s="11" t="s">
        <v>714</v>
      </c>
      <c r="G48" s="4" t="s">
        <v>495</v>
      </c>
      <c r="H48" s="4">
        <v>30</v>
      </c>
      <c r="I48" s="7" t="s">
        <v>496</v>
      </c>
      <c r="J48" s="4">
        <v>30</v>
      </c>
      <c r="K48" s="7" t="s">
        <v>496</v>
      </c>
      <c r="M48" s="4" t="str">
        <f>IF(IFERROR(VLOOKUP($E48,Monográficos!$C$2:$E$995,9,FALSE),0)=0,"",VLOOKUP($E48,Monográficos!$C$2:$E$995,9,FALSE))</f>
        <v/>
      </c>
      <c r="N48" s="4" t="str">
        <f>IF(IFERROR(VLOOKUP($E48,Monográficos!$C$2:$E$995,10,FALSE),0)=0,"",VLOOKUP($E48,Monográficos!$C$2:$E$995,10,FALSE))</f>
        <v/>
      </c>
      <c r="O48" s="4" t="str">
        <f>IF(IFERROR(VLOOKUP($E48,Monográficos!$C$2:$E$995,11,FALSE),0)=0,"",VLOOKUP($E48,Monográficos!$C$2:$E$995,11,FALSE))</f>
        <v/>
      </c>
    </row>
    <row r="49" spans="1:15" x14ac:dyDescent="0.25">
      <c r="A49" s="4" t="s">
        <v>721</v>
      </c>
      <c r="B49" s="4" t="s">
        <v>715</v>
      </c>
      <c r="C49" s="4" t="s">
        <v>716</v>
      </c>
      <c r="D49" s="4">
        <v>14</v>
      </c>
      <c r="E49" s="4" t="s">
        <v>559</v>
      </c>
      <c r="F49" s="11" t="s">
        <v>708</v>
      </c>
      <c r="G49" s="4" t="s">
        <v>495</v>
      </c>
      <c r="H49" s="4">
        <v>30</v>
      </c>
      <c r="I49" s="7" t="s">
        <v>496</v>
      </c>
      <c r="J49" s="4">
        <v>30</v>
      </c>
      <c r="K49" s="7" t="s">
        <v>496</v>
      </c>
      <c r="M49" s="4" t="str">
        <f>IF(IFERROR(VLOOKUP($E49,Monográficos!$C$2:$E$995,9,FALSE),0)=0,"",VLOOKUP($E49,Monográficos!$C$2:$E$995,9,FALSE))</f>
        <v/>
      </c>
      <c r="N49" s="4" t="str">
        <f>IF(IFERROR(VLOOKUP($E49,Monográficos!$C$2:$E$995,10,FALSE),0)=0,"",VLOOKUP($E49,Monográficos!$C$2:$E$995,10,FALSE))</f>
        <v/>
      </c>
      <c r="O49" s="4" t="str">
        <f>IF(IFERROR(VLOOKUP($E49,Monográficos!$C$2:$E$995,11,FALSE),0)=0,"",VLOOKUP($E49,Monográficos!$C$2:$E$995,11,FALSE))</f>
        <v/>
      </c>
    </row>
    <row r="50" spans="1:15" x14ac:dyDescent="0.25">
      <c r="A50" s="4" t="s">
        <v>721</v>
      </c>
      <c r="B50" s="4" t="s">
        <v>715</v>
      </c>
      <c r="C50" s="4" t="s">
        <v>716</v>
      </c>
      <c r="D50" s="4">
        <v>15</v>
      </c>
      <c r="E50" s="4" t="s">
        <v>558</v>
      </c>
      <c r="F50" s="11" t="s">
        <v>707</v>
      </c>
      <c r="G50" s="4" t="s">
        <v>495</v>
      </c>
      <c r="H50" s="4">
        <v>50</v>
      </c>
      <c r="I50" s="7" t="s">
        <v>496</v>
      </c>
      <c r="J50" s="4">
        <v>50</v>
      </c>
      <c r="K50" s="7" t="s">
        <v>496</v>
      </c>
      <c r="M50" s="4" t="str">
        <f>IF(IFERROR(VLOOKUP($E50,Monográficos!$C$2:$E$995,9,FALSE),0)=0,"",VLOOKUP($E50,Monográficos!$C$2:$E$995,9,FALSE))</f>
        <v/>
      </c>
      <c r="N50" s="4" t="str">
        <f>IF(IFERROR(VLOOKUP($E50,Monográficos!$C$2:$E$995,10,FALSE),0)=0,"",VLOOKUP($E50,Monográficos!$C$2:$E$995,10,FALSE))</f>
        <v/>
      </c>
      <c r="O50" s="4" t="str">
        <f>IF(IFERROR(VLOOKUP($E50,Monográficos!$C$2:$E$995,11,FALSE),0)=0,"",VLOOKUP($E50,Monográficos!$C$2:$E$995,11,FALSE))</f>
        <v/>
      </c>
    </row>
    <row r="51" spans="1:15" x14ac:dyDescent="0.25">
      <c r="A51" s="4" t="s">
        <v>721</v>
      </c>
      <c r="B51" s="4" t="s">
        <v>715</v>
      </c>
      <c r="C51" s="4" t="s">
        <v>716</v>
      </c>
      <c r="D51" s="4">
        <v>16</v>
      </c>
      <c r="E51" s="4" t="s">
        <v>557</v>
      </c>
      <c r="F51" s="11" t="s">
        <v>706</v>
      </c>
      <c r="G51" s="4" t="s">
        <v>495</v>
      </c>
      <c r="H51" s="4">
        <v>50</v>
      </c>
      <c r="I51" s="7" t="s">
        <v>496</v>
      </c>
      <c r="J51" s="4">
        <v>50</v>
      </c>
      <c r="K51" s="7" t="s">
        <v>496</v>
      </c>
      <c r="M51" s="4" t="str">
        <f>IF(IFERROR(VLOOKUP($E51,Monográficos!$C$2:$E$995,9,FALSE),0)=0,"",VLOOKUP($E51,Monográficos!$C$2:$E$995,9,FALSE))</f>
        <v/>
      </c>
      <c r="N51" s="4" t="str">
        <f>IF(IFERROR(VLOOKUP($E51,Monográficos!$C$2:$E$995,10,FALSE),0)=0,"",VLOOKUP($E51,Monográficos!$C$2:$E$995,10,FALSE))</f>
        <v/>
      </c>
      <c r="O51" s="4" t="str">
        <f>IF(IFERROR(VLOOKUP($E51,Monográficos!$C$2:$E$995,11,FALSE),0)=0,"",VLOOKUP($E51,Monográficos!$C$2:$E$995,11,FALSE))</f>
        <v/>
      </c>
    </row>
    <row r="52" spans="1:15" x14ac:dyDescent="0.25">
      <c r="A52" s="4" t="s">
        <v>721</v>
      </c>
      <c r="B52" s="4" t="s">
        <v>715</v>
      </c>
      <c r="C52" s="4" t="s">
        <v>716</v>
      </c>
      <c r="D52" s="4">
        <v>17</v>
      </c>
      <c r="E52" s="4" t="s">
        <v>556</v>
      </c>
      <c r="F52" s="11" t="s">
        <v>705</v>
      </c>
      <c r="G52" s="4" t="s">
        <v>533</v>
      </c>
      <c r="H52" s="4">
        <v>30</v>
      </c>
      <c r="I52" s="7">
        <v>5</v>
      </c>
      <c r="J52" s="4">
        <v>25</v>
      </c>
      <c r="K52" s="7" t="s">
        <v>496</v>
      </c>
      <c r="M52" s="4" t="str">
        <f>IF(IFERROR(VLOOKUP($E52,Monográficos!$C$2:$E$995,9,FALSE),0)=0,"",VLOOKUP($E52,Monográficos!$C$2:$E$995,9,FALSE))</f>
        <v/>
      </c>
      <c r="N52" s="4" t="str">
        <f>IF(IFERROR(VLOOKUP($E52,Monográficos!$C$2:$E$995,10,FALSE),0)=0,"",VLOOKUP($E52,Monográficos!$C$2:$E$995,10,FALSE))</f>
        <v/>
      </c>
      <c r="O52" s="4" t="str">
        <f>IF(IFERROR(VLOOKUP($E52,Monográficos!$C$2:$E$995,11,FALSE),0)=0,"",VLOOKUP($E52,Monográficos!$C$2:$E$995,11,FALSE))</f>
        <v/>
      </c>
    </row>
    <row r="53" spans="1:15" x14ac:dyDescent="0.25">
      <c r="A53" s="4" t="s">
        <v>721</v>
      </c>
      <c r="B53" s="4" t="s">
        <v>700</v>
      </c>
      <c r="C53" s="4" t="s">
        <v>1227</v>
      </c>
      <c r="D53" s="4">
        <v>0</v>
      </c>
      <c r="E53" s="5" t="s">
        <v>1227</v>
      </c>
      <c r="F53" s="10" t="s">
        <v>1228</v>
      </c>
      <c r="G53" s="10" t="s">
        <v>533</v>
      </c>
      <c r="H53" s="10">
        <v>800</v>
      </c>
      <c r="I53" s="10">
        <v>23</v>
      </c>
      <c r="J53" s="10">
        <v>657</v>
      </c>
      <c r="K53" s="10">
        <v>120</v>
      </c>
      <c r="M53" s="4" t="str">
        <f>IF(IFERROR(VLOOKUP($E53,Monográficos!$C$2:$E$995,9,FALSE),0)=0,"",VLOOKUP($E53,Monográficos!$C$2:$E$995,9,FALSE))</f>
        <v/>
      </c>
      <c r="N53" s="4" t="str">
        <f>IF(IFERROR(VLOOKUP($E53,Monográficos!$C$2:$E$995,10,FALSE),0)=0,"",VLOOKUP($E53,Monográficos!$C$2:$E$995,10,FALSE))</f>
        <v/>
      </c>
      <c r="O53" s="4" t="str">
        <f>IF(IFERROR(VLOOKUP($E53,Monográficos!$C$2:$E$995,11,FALSE),0)=0,"",VLOOKUP($E53,Monográficos!$C$2:$E$995,11,FALSE))</f>
        <v/>
      </c>
    </row>
    <row r="54" spans="1:15" x14ac:dyDescent="0.25">
      <c r="A54" s="4" t="s">
        <v>721</v>
      </c>
      <c r="B54" s="4" t="s">
        <v>700</v>
      </c>
      <c r="C54" s="4" t="s">
        <v>1227</v>
      </c>
      <c r="D54" s="4">
        <v>1</v>
      </c>
      <c r="E54" s="4" t="s">
        <v>1294</v>
      </c>
      <c r="F54" s="11" t="s">
        <v>1295</v>
      </c>
      <c r="G54" s="4" t="s">
        <v>533</v>
      </c>
      <c r="H54" s="4">
        <v>90</v>
      </c>
      <c r="I54" s="7">
        <v>2</v>
      </c>
      <c r="J54" s="4">
        <v>88</v>
      </c>
      <c r="K54" s="7" t="s">
        <v>496</v>
      </c>
      <c r="M54" s="4" t="str">
        <f>IF(IFERROR(VLOOKUP($E54,Monográficos!$C$2:$E$995,9,FALSE),0)=0,"",VLOOKUP($E54,Monográficos!$C$2:$E$995,9,FALSE))</f>
        <v/>
      </c>
      <c r="N54" s="4" t="str">
        <f>IF(IFERROR(VLOOKUP($E54,Monográficos!$C$2:$E$995,10,FALSE),0)=0,"",VLOOKUP($E54,Monográficos!$C$2:$E$995,10,FALSE))</f>
        <v/>
      </c>
      <c r="O54" s="4" t="str">
        <f>IF(IFERROR(VLOOKUP($E54,Monográficos!$C$2:$E$995,11,FALSE),0)=0,"",VLOOKUP($E54,Monográficos!$C$2:$E$995,11,FALSE))</f>
        <v/>
      </c>
    </row>
    <row r="55" spans="1:15" x14ac:dyDescent="0.25">
      <c r="A55" s="4" t="s">
        <v>721</v>
      </c>
      <c r="B55" s="4" t="s">
        <v>700</v>
      </c>
      <c r="C55" s="4" t="s">
        <v>1227</v>
      </c>
      <c r="D55" s="4">
        <v>2</v>
      </c>
      <c r="E55" s="4" t="s">
        <v>1296</v>
      </c>
      <c r="F55" s="11" t="s">
        <v>1297</v>
      </c>
      <c r="G55" s="4" t="s">
        <v>533</v>
      </c>
      <c r="H55" s="4">
        <v>160</v>
      </c>
      <c r="I55" s="7">
        <v>2</v>
      </c>
      <c r="J55" s="4">
        <v>158</v>
      </c>
      <c r="K55" s="7" t="s">
        <v>496</v>
      </c>
      <c r="M55" s="4" t="str">
        <f>IF(IFERROR(VLOOKUP($E55,Monográficos!$C$2:$E$995,9,FALSE),0)=0,"",VLOOKUP($E55,Monográficos!$C$2:$E$995,9,FALSE))</f>
        <v/>
      </c>
      <c r="N55" s="4" t="str">
        <f>IF(IFERROR(VLOOKUP($E55,Monográficos!$C$2:$E$995,10,FALSE),0)=0,"",VLOOKUP($E55,Monográficos!$C$2:$E$995,10,FALSE))</f>
        <v/>
      </c>
      <c r="O55" s="4" t="str">
        <f>IF(IFERROR(VLOOKUP($E55,Monográficos!$C$2:$E$995,11,FALSE),0)=0,"",VLOOKUP($E55,Monográficos!$C$2:$E$995,11,FALSE))</f>
        <v/>
      </c>
    </row>
    <row r="56" spans="1:15" x14ac:dyDescent="0.25">
      <c r="A56" s="4" t="s">
        <v>721</v>
      </c>
      <c r="B56" s="4" t="s">
        <v>700</v>
      </c>
      <c r="C56" s="4" t="s">
        <v>1227</v>
      </c>
      <c r="D56" s="4">
        <v>3</v>
      </c>
      <c r="E56" s="4" t="s">
        <v>899</v>
      </c>
      <c r="F56" s="11" t="s">
        <v>1298</v>
      </c>
      <c r="G56" s="4" t="s">
        <v>495</v>
      </c>
      <c r="H56" s="4">
        <v>40</v>
      </c>
      <c r="I56" s="7" t="s">
        <v>496</v>
      </c>
      <c r="J56" s="7" t="s">
        <v>496</v>
      </c>
      <c r="K56" s="7" t="s">
        <v>496</v>
      </c>
      <c r="M56" s="4" t="str">
        <f>IF(IFERROR(VLOOKUP($E56,Monográficos!$C$2:$E$995,9,FALSE),0)=0,"",VLOOKUP($E56,Monográficos!$C$2:$E$995,9,FALSE))</f>
        <v/>
      </c>
      <c r="N56" s="4" t="str">
        <f>IF(IFERROR(VLOOKUP($E56,Monográficos!$C$2:$E$995,10,FALSE),0)=0,"",VLOOKUP($E56,Monográficos!$C$2:$E$995,10,FALSE))</f>
        <v/>
      </c>
      <c r="O56" s="4" t="str">
        <f>IF(IFERROR(VLOOKUP($E56,Monográficos!$C$2:$E$995,11,FALSE),0)=0,"",VLOOKUP($E56,Monográficos!$C$2:$E$995,11,FALSE))</f>
        <v/>
      </c>
    </row>
    <row r="57" spans="1:15" x14ac:dyDescent="0.25">
      <c r="A57" s="4" t="s">
        <v>721</v>
      </c>
      <c r="B57" s="4" t="s">
        <v>700</v>
      </c>
      <c r="C57" s="4" t="s">
        <v>1227</v>
      </c>
      <c r="D57" s="4">
        <v>4</v>
      </c>
      <c r="E57" s="4" t="s">
        <v>1299</v>
      </c>
      <c r="F57" s="11" t="s">
        <v>1300</v>
      </c>
      <c r="G57" s="4" t="s">
        <v>533</v>
      </c>
      <c r="H57" s="4">
        <v>80</v>
      </c>
      <c r="I57" s="7">
        <v>2</v>
      </c>
      <c r="J57" s="4">
        <v>78</v>
      </c>
      <c r="K57" s="7" t="s">
        <v>496</v>
      </c>
      <c r="M57" s="4" t="str">
        <f>IF(IFERROR(VLOOKUP($E57,Monográficos!$C$2:$E$995,9,FALSE),0)=0,"",VLOOKUP($E57,Monográficos!$C$2:$E$995,9,FALSE))</f>
        <v/>
      </c>
      <c r="N57" s="4" t="str">
        <f>IF(IFERROR(VLOOKUP($E57,Monográficos!$C$2:$E$995,10,FALSE),0)=0,"",VLOOKUP($E57,Monográficos!$C$2:$E$995,10,FALSE))</f>
        <v/>
      </c>
      <c r="O57" s="4" t="str">
        <f>IF(IFERROR(VLOOKUP($E57,Monográficos!$C$2:$E$995,11,FALSE),0)=0,"",VLOOKUP($E57,Monográficos!$C$2:$E$995,11,FALSE))</f>
        <v/>
      </c>
    </row>
    <row r="58" spans="1:15" x14ac:dyDescent="0.25">
      <c r="A58" s="4" t="s">
        <v>721</v>
      </c>
      <c r="B58" s="4" t="s">
        <v>700</v>
      </c>
      <c r="C58" s="4" t="s">
        <v>1227</v>
      </c>
      <c r="D58" s="4">
        <v>5</v>
      </c>
      <c r="E58" s="4" t="s">
        <v>1301</v>
      </c>
      <c r="F58" s="11" t="s">
        <v>1302</v>
      </c>
      <c r="G58" s="4" t="s">
        <v>495</v>
      </c>
      <c r="H58" s="4">
        <v>40</v>
      </c>
      <c r="I58" s="7" t="s">
        <v>496</v>
      </c>
      <c r="J58" s="7" t="s">
        <v>496</v>
      </c>
      <c r="K58" s="7" t="s">
        <v>496</v>
      </c>
      <c r="M58" s="4" t="str">
        <f>IF(IFERROR(VLOOKUP($E58,Monográficos!$C$2:$E$995,9,FALSE),0)=0,"",VLOOKUP($E58,Monográficos!$C$2:$E$995,9,FALSE))</f>
        <v/>
      </c>
      <c r="N58" s="4" t="str">
        <f>IF(IFERROR(VLOOKUP($E58,Monográficos!$C$2:$E$995,10,FALSE),0)=0,"",VLOOKUP($E58,Monográficos!$C$2:$E$995,10,FALSE))</f>
        <v/>
      </c>
      <c r="O58" s="4" t="str">
        <f>IF(IFERROR(VLOOKUP($E58,Monográficos!$C$2:$E$995,11,FALSE),0)=0,"",VLOOKUP($E58,Monográficos!$C$2:$E$995,11,FALSE))</f>
        <v/>
      </c>
    </row>
    <row r="59" spans="1:15" x14ac:dyDescent="0.25">
      <c r="A59" s="4" t="s">
        <v>721</v>
      </c>
      <c r="B59" s="4" t="s">
        <v>700</v>
      </c>
      <c r="C59" s="4" t="s">
        <v>1227</v>
      </c>
      <c r="D59" s="4">
        <v>6</v>
      </c>
      <c r="E59" s="4" t="s">
        <v>448</v>
      </c>
      <c r="F59" s="11" t="s">
        <v>1303</v>
      </c>
      <c r="G59" s="4" t="s">
        <v>533</v>
      </c>
      <c r="H59" s="4">
        <v>90</v>
      </c>
      <c r="I59" s="7">
        <v>1</v>
      </c>
      <c r="J59" s="4">
        <v>89</v>
      </c>
      <c r="K59" s="7" t="s">
        <v>496</v>
      </c>
      <c r="M59" s="4" t="str">
        <f>IF(IFERROR(VLOOKUP($E59,Monográficos!$C$2:$E$995,9,FALSE),0)=0,"",VLOOKUP($E59,Monográficos!$C$2:$E$995,9,FALSE))</f>
        <v/>
      </c>
      <c r="N59" s="4" t="str">
        <f>IF(IFERROR(VLOOKUP($E59,Monográficos!$C$2:$E$995,10,FALSE),0)=0,"",VLOOKUP($E59,Monográficos!$C$2:$E$995,10,FALSE))</f>
        <v/>
      </c>
      <c r="O59" s="4" t="str">
        <f>IF(IFERROR(VLOOKUP($E59,Monográficos!$C$2:$E$995,11,FALSE),0)=0,"",VLOOKUP($E59,Monográficos!$C$2:$E$995,11,FALSE))</f>
        <v/>
      </c>
    </row>
    <row r="60" spans="1:15" x14ac:dyDescent="0.25">
      <c r="A60" s="4" t="s">
        <v>721</v>
      </c>
      <c r="B60" s="4" t="s">
        <v>700</v>
      </c>
      <c r="C60" s="4" t="s">
        <v>1227</v>
      </c>
      <c r="D60" s="4">
        <v>7</v>
      </c>
      <c r="E60" s="4" t="s">
        <v>1304</v>
      </c>
      <c r="F60" s="11" t="s">
        <v>1305</v>
      </c>
      <c r="G60" s="4" t="s">
        <v>533</v>
      </c>
      <c r="H60" s="4">
        <v>60</v>
      </c>
      <c r="I60" s="7">
        <v>2</v>
      </c>
      <c r="J60" s="4">
        <v>58</v>
      </c>
      <c r="K60" s="7" t="s">
        <v>496</v>
      </c>
      <c r="M60" s="4" t="str">
        <f>IF(IFERROR(VLOOKUP($E60,Monográficos!$C$2:$E$995,9,FALSE),0)=0,"",VLOOKUP($E60,Monográficos!$C$2:$E$995,9,FALSE))</f>
        <v/>
      </c>
      <c r="N60" s="4" t="str">
        <f>IF(IFERROR(VLOOKUP($E60,Monográficos!$C$2:$E$995,10,FALSE),0)=0,"",VLOOKUP($E60,Monográficos!$C$2:$E$995,10,FALSE))</f>
        <v/>
      </c>
      <c r="O60" s="4" t="str">
        <f>IF(IFERROR(VLOOKUP($E60,Monográficos!$C$2:$E$995,11,FALSE),0)=0,"",VLOOKUP($E60,Monográficos!$C$2:$E$995,11,FALSE))</f>
        <v/>
      </c>
    </row>
    <row r="61" spans="1:15" ht="31.5" x14ac:dyDescent="0.25">
      <c r="A61" s="4" t="s">
        <v>721</v>
      </c>
      <c r="B61" s="4" t="s">
        <v>700</v>
      </c>
      <c r="C61" s="4" t="s">
        <v>1227</v>
      </c>
      <c r="D61" s="4">
        <v>8</v>
      </c>
      <c r="E61" s="4" t="s">
        <v>1306</v>
      </c>
      <c r="F61" s="11" t="s">
        <v>1307</v>
      </c>
      <c r="G61" s="4" t="s">
        <v>533</v>
      </c>
      <c r="H61" s="4">
        <v>90</v>
      </c>
      <c r="I61" s="7">
        <v>11</v>
      </c>
      <c r="J61" s="4">
        <v>79</v>
      </c>
      <c r="K61" s="7" t="s">
        <v>496</v>
      </c>
      <c r="M61" s="4" t="str">
        <f>IF(IFERROR(VLOOKUP($E61,Monográficos!$C$2:$E$995,9,FALSE),0)=0,"",VLOOKUP($E61,Monográficos!$C$2:$E$995,9,FALSE))</f>
        <v/>
      </c>
      <c r="N61" s="4" t="str">
        <f>IF(IFERROR(VLOOKUP($E61,Monográficos!$C$2:$E$995,10,FALSE),0)=0,"",VLOOKUP($E61,Monográficos!$C$2:$E$995,10,FALSE))</f>
        <v/>
      </c>
      <c r="O61" s="4" t="str">
        <f>IF(IFERROR(VLOOKUP($E61,Monográficos!$C$2:$E$995,11,FALSE),0)=0,"",VLOOKUP($E61,Monográficos!$C$2:$E$995,11,FALSE))</f>
        <v/>
      </c>
    </row>
    <row r="62" spans="1:15" x14ac:dyDescent="0.25">
      <c r="A62" s="4" t="s">
        <v>721</v>
      </c>
      <c r="B62" s="4" t="s">
        <v>700</v>
      </c>
      <c r="C62" s="4" t="s">
        <v>1227</v>
      </c>
      <c r="D62" s="4">
        <v>9</v>
      </c>
      <c r="E62" s="4" t="s">
        <v>561</v>
      </c>
      <c r="F62" s="11" t="s">
        <v>709</v>
      </c>
      <c r="G62" s="4" t="s">
        <v>533</v>
      </c>
      <c r="H62" s="4">
        <f>SUM(H63:H67)</f>
        <v>190</v>
      </c>
      <c r="I62" s="7">
        <v>5</v>
      </c>
      <c r="J62" s="4">
        <f>J63+J64+J65+J66+J67</f>
        <v>185</v>
      </c>
      <c r="K62" s="7" t="s">
        <v>496</v>
      </c>
      <c r="M62" s="4" t="str">
        <f>IF(IFERROR(VLOOKUP($E62,Monográficos!$C$2:$E$995,9,FALSE),0)=0,"",VLOOKUP($E62,Monográficos!$C$2:$E$995,9,FALSE))</f>
        <v/>
      </c>
      <c r="N62" s="4" t="str">
        <f>IF(IFERROR(VLOOKUP($E62,Monográficos!$C$2:$E$995,10,FALSE),0)=0,"",VLOOKUP($E62,Monográficos!$C$2:$E$995,10,FALSE))</f>
        <v/>
      </c>
      <c r="O62" s="4" t="str">
        <f>IF(IFERROR(VLOOKUP($E62,Monográficos!$C$2:$E$995,11,FALSE),0)=0,"",VLOOKUP($E62,Monográficos!$C$2:$E$995,11,FALSE))</f>
        <v/>
      </c>
    </row>
    <row r="63" spans="1:15" ht="31.5" x14ac:dyDescent="0.25">
      <c r="A63" s="4" t="s">
        <v>721</v>
      </c>
      <c r="B63" s="4" t="s">
        <v>700</v>
      </c>
      <c r="C63" s="4" t="s">
        <v>1227</v>
      </c>
      <c r="D63" s="4">
        <v>10</v>
      </c>
      <c r="E63" s="4" t="s">
        <v>560</v>
      </c>
      <c r="F63" s="11" t="s">
        <v>1043</v>
      </c>
      <c r="G63" s="4" t="s">
        <v>495</v>
      </c>
      <c r="H63" s="4">
        <v>30</v>
      </c>
      <c r="I63" s="7" t="s">
        <v>496</v>
      </c>
      <c r="J63" s="4">
        <v>30</v>
      </c>
      <c r="K63" s="7" t="s">
        <v>496</v>
      </c>
      <c r="M63" s="4" t="str">
        <f>IF(IFERROR(VLOOKUP($E63,Monográficos!$C$2:$E$995,9,FALSE),0)=0,"",VLOOKUP($E63,Monográficos!$C$2:$E$995,9,FALSE))</f>
        <v/>
      </c>
      <c r="N63" s="4" t="str">
        <f>IF(IFERROR(VLOOKUP($E63,Monográficos!$C$2:$E$995,10,FALSE),0)=0,"",VLOOKUP($E63,Monográficos!$C$2:$E$995,10,FALSE))</f>
        <v/>
      </c>
      <c r="O63" s="4" t="str">
        <f>IF(IFERROR(VLOOKUP($E63,Monográficos!$C$2:$E$995,11,FALSE),0)=0,"",VLOOKUP($E63,Monográficos!$C$2:$E$995,11,FALSE))</f>
        <v/>
      </c>
    </row>
    <row r="64" spans="1:15" x14ac:dyDescent="0.25">
      <c r="A64" s="4" t="s">
        <v>721</v>
      </c>
      <c r="B64" s="4" t="s">
        <v>700</v>
      </c>
      <c r="C64" s="4" t="s">
        <v>1227</v>
      </c>
      <c r="D64" s="4">
        <v>11</v>
      </c>
      <c r="E64" s="4" t="s">
        <v>559</v>
      </c>
      <c r="F64" s="11" t="s">
        <v>708</v>
      </c>
      <c r="G64" s="4" t="s">
        <v>495</v>
      </c>
      <c r="H64" s="4">
        <v>30</v>
      </c>
      <c r="I64" s="7" t="s">
        <v>496</v>
      </c>
      <c r="J64" s="4">
        <v>30</v>
      </c>
      <c r="K64" s="7" t="s">
        <v>496</v>
      </c>
      <c r="M64" s="4" t="str">
        <f>IF(IFERROR(VLOOKUP($E64,Monográficos!$C$2:$E$995,9,FALSE),0)=0,"",VLOOKUP($E64,Monográficos!$C$2:$E$995,9,FALSE))</f>
        <v/>
      </c>
      <c r="N64" s="4" t="str">
        <f>IF(IFERROR(VLOOKUP($E64,Monográficos!$C$2:$E$995,10,FALSE),0)=0,"",VLOOKUP($E64,Monográficos!$C$2:$E$995,10,FALSE))</f>
        <v/>
      </c>
      <c r="O64" s="4" t="str">
        <f>IF(IFERROR(VLOOKUP($E64,Monográficos!$C$2:$E$995,11,FALSE),0)=0,"",VLOOKUP($E64,Monográficos!$C$2:$E$995,11,FALSE))</f>
        <v/>
      </c>
    </row>
    <row r="65" spans="1:15" x14ac:dyDescent="0.25">
      <c r="A65" s="4" t="s">
        <v>721</v>
      </c>
      <c r="B65" s="4" t="s">
        <v>700</v>
      </c>
      <c r="C65" s="4" t="s">
        <v>1227</v>
      </c>
      <c r="D65" s="4">
        <v>12</v>
      </c>
      <c r="E65" s="4" t="s">
        <v>558</v>
      </c>
      <c r="F65" s="11" t="s">
        <v>707</v>
      </c>
      <c r="G65" s="4" t="s">
        <v>495</v>
      </c>
      <c r="H65" s="4">
        <v>50</v>
      </c>
      <c r="I65" s="7" t="s">
        <v>496</v>
      </c>
      <c r="J65" s="4">
        <v>50</v>
      </c>
      <c r="K65" s="7" t="s">
        <v>496</v>
      </c>
      <c r="M65" s="4" t="str">
        <f>IF(IFERROR(VLOOKUP($E65,Monográficos!$C$2:$E$995,9,FALSE),0)=0,"",VLOOKUP($E65,Monográficos!$C$2:$E$995,9,FALSE))</f>
        <v/>
      </c>
      <c r="N65" s="4" t="str">
        <f>IF(IFERROR(VLOOKUP($E65,Monográficos!$C$2:$E$995,10,FALSE),0)=0,"",VLOOKUP($E65,Monográficos!$C$2:$E$995,10,FALSE))</f>
        <v/>
      </c>
      <c r="O65" s="4" t="str">
        <f>IF(IFERROR(VLOOKUP($E65,Monográficos!$C$2:$E$995,11,FALSE),0)=0,"",VLOOKUP($E65,Monográficos!$C$2:$E$995,11,FALSE))</f>
        <v/>
      </c>
    </row>
    <row r="66" spans="1:15" x14ac:dyDescent="0.25">
      <c r="A66" s="4" t="s">
        <v>721</v>
      </c>
      <c r="B66" s="4" t="s">
        <v>700</v>
      </c>
      <c r="C66" s="4" t="s">
        <v>1227</v>
      </c>
      <c r="D66" s="4">
        <v>13</v>
      </c>
      <c r="E66" s="4" t="s">
        <v>557</v>
      </c>
      <c r="F66" s="11" t="s">
        <v>706</v>
      </c>
      <c r="G66" s="4" t="s">
        <v>495</v>
      </c>
      <c r="H66" s="4">
        <v>50</v>
      </c>
      <c r="I66" s="7" t="s">
        <v>496</v>
      </c>
      <c r="J66" s="4">
        <v>50</v>
      </c>
      <c r="K66" s="7" t="s">
        <v>496</v>
      </c>
      <c r="M66" s="4" t="str">
        <f>IF(IFERROR(VLOOKUP($E66,Monográficos!$C$2:$E$995,9,FALSE),0)=0,"",VLOOKUP($E66,Monográficos!$C$2:$E$995,9,FALSE))</f>
        <v/>
      </c>
      <c r="N66" s="4" t="str">
        <f>IF(IFERROR(VLOOKUP($E66,Monográficos!$C$2:$E$995,10,FALSE),0)=0,"",VLOOKUP($E66,Monográficos!$C$2:$E$995,10,FALSE))</f>
        <v/>
      </c>
      <c r="O66" s="4" t="str">
        <f>IF(IFERROR(VLOOKUP($E66,Monográficos!$C$2:$E$995,11,FALSE),0)=0,"",VLOOKUP($E66,Monográficos!$C$2:$E$995,11,FALSE))</f>
        <v/>
      </c>
    </row>
    <row r="67" spans="1:15" x14ac:dyDescent="0.25">
      <c r="A67" s="4" t="s">
        <v>721</v>
      </c>
      <c r="B67" s="4" t="s">
        <v>700</v>
      </c>
      <c r="C67" s="4" t="s">
        <v>1227</v>
      </c>
      <c r="D67" s="4">
        <v>14</v>
      </c>
      <c r="E67" s="4" t="s">
        <v>556</v>
      </c>
      <c r="F67" s="11" t="s">
        <v>705</v>
      </c>
      <c r="G67" s="4" t="s">
        <v>533</v>
      </c>
      <c r="H67" s="4">
        <v>30</v>
      </c>
      <c r="I67" s="7">
        <v>5</v>
      </c>
      <c r="J67" s="4">
        <v>25</v>
      </c>
      <c r="K67" s="7" t="s">
        <v>496</v>
      </c>
      <c r="M67" s="4" t="str">
        <f>IF(IFERROR(VLOOKUP($E67,Monográficos!$C$2:$E$995,9,FALSE),0)=0,"",VLOOKUP($E67,Monográficos!$C$2:$E$995,9,FALSE))</f>
        <v/>
      </c>
      <c r="N67" s="4" t="str">
        <f>IF(IFERROR(VLOOKUP($E67,Monográficos!$C$2:$E$995,10,FALSE),0)=0,"",VLOOKUP($E67,Monográficos!$C$2:$E$995,10,FALSE))</f>
        <v/>
      </c>
      <c r="O67" s="4" t="str">
        <f>IF(IFERROR(VLOOKUP($E67,Monográficos!$C$2:$E$995,11,FALSE),0)=0,"",VLOOKUP($E67,Monográficos!$C$2:$E$995,11,FALSE))</f>
        <v/>
      </c>
    </row>
    <row r="68" spans="1:15" x14ac:dyDescent="0.25">
      <c r="A68" s="4" t="s">
        <v>721</v>
      </c>
      <c r="B68" s="4" t="s">
        <v>700</v>
      </c>
      <c r="C68" s="4" t="s">
        <v>1229</v>
      </c>
      <c r="D68" s="4">
        <v>0</v>
      </c>
      <c r="E68" s="5" t="s">
        <v>1229</v>
      </c>
      <c r="F68" s="10" t="s">
        <v>1230</v>
      </c>
      <c r="G68" s="5" t="s">
        <v>533</v>
      </c>
      <c r="H68" s="5">
        <v>430</v>
      </c>
      <c r="I68" s="6">
        <v>16</v>
      </c>
      <c r="J68" s="5">
        <v>374</v>
      </c>
      <c r="K68" s="5">
        <v>40</v>
      </c>
      <c r="M68" s="4" t="str">
        <f>IF(IFERROR(VLOOKUP($E68,Monográficos!$C$2:$E$995,9,FALSE),0)=0,"",VLOOKUP($E68,Monográficos!$C$2:$E$995,9,FALSE))</f>
        <v/>
      </c>
      <c r="N68" s="4" t="str">
        <f>IF(IFERROR(VLOOKUP($E68,Monográficos!$C$2:$E$995,10,FALSE),0)=0,"",VLOOKUP($E68,Monográficos!$C$2:$E$995,10,FALSE))</f>
        <v/>
      </c>
      <c r="O68" s="4" t="str">
        <f>IF(IFERROR(VLOOKUP($E68,Monográficos!$C$2:$E$995,11,FALSE),0)=0,"",VLOOKUP($E68,Monográficos!$C$2:$E$995,11,FALSE))</f>
        <v/>
      </c>
    </row>
    <row r="69" spans="1:15" x14ac:dyDescent="0.25">
      <c r="A69" s="4" t="s">
        <v>721</v>
      </c>
      <c r="B69" s="4" t="s">
        <v>700</v>
      </c>
      <c r="C69" s="4" t="s">
        <v>1229</v>
      </c>
      <c r="D69" s="4">
        <v>1</v>
      </c>
      <c r="E69" s="4" t="s">
        <v>1308</v>
      </c>
      <c r="F69" s="15" t="s">
        <v>1309</v>
      </c>
      <c r="G69" s="4" t="s">
        <v>533</v>
      </c>
      <c r="H69" s="4">
        <v>150</v>
      </c>
      <c r="I69" s="7">
        <v>2</v>
      </c>
      <c r="J69" s="4">
        <v>148</v>
      </c>
      <c r="K69" s="7" t="s">
        <v>496</v>
      </c>
      <c r="M69" s="4" t="str">
        <f>IF(IFERROR(VLOOKUP($E69,Monográficos!$C$2:$E$995,9,FALSE),0)=0,"",VLOOKUP($E69,Monográficos!$C$2:$E$995,9,FALSE))</f>
        <v/>
      </c>
      <c r="N69" s="4" t="str">
        <f>IF(IFERROR(VLOOKUP($E69,Monográficos!$C$2:$E$995,10,FALSE),0)=0,"",VLOOKUP($E69,Monográficos!$C$2:$E$995,10,FALSE))</f>
        <v/>
      </c>
      <c r="O69" s="4" t="str">
        <f>IF(IFERROR(VLOOKUP($E69,Monográficos!$C$2:$E$995,11,FALSE),0)=0,"",VLOOKUP($E69,Monográficos!$C$2:$E$995,11,FALSE))</f>
        <v/>
      </c>
    </row>
    <row r="70" spans="1:15" x14ac:dyDescent="0.25">
      <c r="A70" s="4" t="s">
        <v>721</v>
      </c>
      <c r="B70" s="4" t="s">
        <v>700</v>
      </c>
      <c r="C70" s="4" t="s">
        <v>1229</v>
      </c>
      <c r="D70" s="4">
        <v>2</v>
      </c>
      <c r="E70" s="4" t="s">
        <v>1310</v>
      </c>
      <c r="F70" s="11" t="s">
        <v>1311</v>
      </c>
      <c r="G70" s="4" t="s">
        <v>495</v>
      </c>
      <c r="H70" s="4">
        <v>30</v>
      </c>
      <c r="I70" s="7" t="s">
        <v>496</v>
      </c>
      <c r="J70" s="4">
        <v>30</v>
      </c>
      <c r="K70" s="7" t="s">
        <v>496</v>
      </c>
      <c r="M70" s="4" t="str">
        <f>IF(IFERROR(VLOOKUP($E70,Monográficos!$C$2:$E$995,9,FALSE),0)=0,"",VLOOKUP($E70,Monográficos!$C$2:$E$995,9,FALSE))</f>
        <v/>
      </c>
      <c r="N70" s="4" t="str">
        <f>IF(IFERROR(VLOOKUP($E70,Monográficos!$C$2:$E$995,10,FALSE),0)=0,"",VLOOKUP($E70,Monográficos!$C$2:$E$995,10,FALSE))</f>
        <v/>
      </c>
      <c r="O70" s="4" t="str">
        <f>IF(IFERROR(VLOOKUP($E70,Monográficos!$C$2:$E$995,11,FALSE),0)=0,"",VLOOKUP($E70,Monográficos!$C$2:$E$995,11,FALSE))</f>
        <v/>
      </c>
    </row>
    <row r="71" spans="1:15" x14ac:dyDescent="0.25">
      <c r="A71" s="4" t="s">
        <v>721</v>
      </c>
      <c r="B71" s="4" t="s">
        <v>700</v>
      </c>
      <c r="C71" s="4" t="s">
        <v>1229</v>
      </c>
      <c r="D71" s="4">
        <v>3</v>
      </c>
      <c r="E71" s="4" t="s">
        <v>1312</v>
      </c>
      <c r="F71" s="11" t="s">
        <v>1313</v>
      </c>
      <c r="G71" s="4" t="s">
        <v>495</v>
      </c>
      <c r="H71" s="4">
        <v>30</v>
      </c>
      <c r="I71" s="7" t="s">
        <v>496</v>
      </c>
      <c r="J71" s="4">
        <v>30</v>
      </c>
      <c r="K71" s="7" t="s">
        <v>496</v>
      </c>
      <c r="M71" s="4" t="str">
        <f>IF(IFERROR(VLOOKUP($E71,Monográficos!$C$2:$E$995,9,FALSE),0)=0,"",VLOOKUP($E71,Monográficos!$C$2:$E$995,9,FALSE))</f>
        <v/>
      </c>
      <c r="N71" s="4" t="str">
        <f>IF(IFERROR(VLOOKUP($E71,Monográficos!$C$2:$E$995,10,FALSE),0)=0,"",VLOOKUP($E71,Monográficos!$C$2:$E$995,10,FALSE))</f>
        <v/>
      </c>
      <c r="O71" s="4" t="str">
        <f>IF(IFERROR(VLOOKUP($E71,Monográficos!$C$2:$E$995,11,FALSE),0)=0,"",VLOOKUP($E71,Monográficos!$C$2:$E$995,11,FALSE))</f>
        <v/>
      </c>
    </row>
    <row r="72" spans="1:15" x14ac:dyDescent="0.25">
      <c r="A72" s="4" t="s">
        <v>721</v>
      </c>
      <c r="B72" s="4" t="s">
        <v>700</v>
      </c>
      <c r="C72" s="4" t="s">
        <v>1229</v>
      </c>
      <c r="D72" s="4">
        <v>4</v>
      </c>
      <c r="E72" s="4" t="s">
        <v>1314</v>
      </c>
      <c r="F72" s="11" t="s">
        <v>1315</v>
      </c>
      <c r="G72" s="4" t="s">
        <v>533</v>
      </c>
      <c r="H72" s="4">
        <v>90</v>
      </c>
      <c r="I72" s="7">
        <v>2</v>
      </c>
      <c r="J72" s="4">
        <v>88</v>
      </c>
      <c r="K72" s="7" t="s">
        <v>496</v>
      </c>
      <c r="M72" s="4" t="str">
        <f>IF(IFERROR(VLOOKUP($E72,Monográficos!$C$2:$E$995,9,FALSE),0)=0,"",VLOOKUP($E72,Monográficos!$C$2:$E$995,9,FALSE))</f>
        <v/>
      </c>
      <c r="N72" s="4" t="str">
        <f>IF(IFERROR(VLOOKUP($E72,Monográficos!$C$2:$E$995,10,FALSE),0)=0,"",VLOOKUP($E72,Monográficos!$C$2:$E$995,10,FALSE))</f>
        <v/>
      </c>
      <c r="O72" s="4" t="str">
        <f>IF(IFERROR(VLOOKUP($E72,Monográficos!$C$2:$E$995,11,FALSE),0)=0,"",VLOOKUP($E72,Monográficos!$C$2:$E$995,11,FALSE))</f>
        <v/>
      </c>
    </row>
    <row r="73" spans="1:15" x14ac:dyDescent="0.25">
      <c r="A73" s="4" t="s">
        <v>721</v>
      </c>
      <c r="B73" s="4" t="s">
        <v>700</v>
      </c>
      <c r="C73" s="4" t="s">
        <v>1229</v>
      </c>
      <c r="D73" s="4">
        <v>5</v>
      </c>
      <c r="E73" s="4" t="s">
        <v>1316</v>
      </c>
      <c r="F73" s="11" t="s">
        <v>1317</v>
      </c>
      <c r="G73" s="4" t="s">
        <v>533</v>
      </c>
      <c r="H73" s="4">
        <v>120</v>
      </c>
      <c r="I73" s="7">
        <v>2</v>
      </c>
      <c r="J73" s="4">
        <v>118</v>
      </c>
      <c r="K73" s="7" t="s">
        <v>496</v>
      </c>
      <c r="M73" s="4" t="str">
        <f>IF(IFERROR(VLOOKUP($E73,Monográficos!$C$2:$E$995,9,FALSE),0)=0,"",VLOOKUP($E73,Monográficos!$C$2:$E$995,9,FALSE))</f>
        <v/>
      </c>
      <c r="N73" s="4" t="str">
        <f>IF(IFERROR(VLOOKUP($E73,Monográficos!$C$2:$E$995,10,FALSE),0)=0,"",VLOOKUP($E73,Monográficos!$C$2:$E$995,10,FALSE))</f>
        <v/>
      </c>
      <c r="O73" s="4" t="str">
        <f>IF(IFERROR(VLOOKUP($E73,Monográficos!$C$2:$E$995,11,FALSE),0)=0,"",VLOOKUP($E73,Monográficos!$C$2:$E$995,11,FALSE))</f>
        <v/>
      </c>
    </row>
    <row r="74" spans="1:15" x14ac:dyDescent="0.25">
      <c r="A74" s="4" t="s">
        <v>721</v>
      </c>
      <c r="B74" s="4" t="s">
        <v>700</v>
      </c>
      <c r="C74" s="4" t="s">
        <v>1229</v>
      </c>
      <c r="D74" s="4">
        <v>6</v>
      </c>
      <c r="E74" s="4" t="s">
        <v>1318</v>
      </c>
      <c r="F74" s="11" t="s">
        <v>1319</v>
      </c>
      <c r="G74" s="4" t="s">
        <v>533</v>
      </c>
      <c r="H74" s="4">
        <v>50</v>
      </c>
      <c r="I74" s="7">
        <v>1</v>
      </c>
      <c r="J74" s="4">
        <v>49</v>
      </c>
      <c r="K74" s="7" t="s">
        <v>496</v>
      </c>
      <c r="M74" s="4" t="str">
        <f>IF(IFERROR(VLOOKUP($E74,Monográficos!$C$2:$E$995,9,FALSE),0)=0,"",VLOOKUP($E74,Monográficos!$C$2:$E$995,9,FALSE))</f>
        <v/>
      </c>
      <c r="N74" s="4" t="str">
        <f>IF(IFERROR(VLOOKUP($E74,Monográficos!$C$2:$E$995,10,FALSE),0)=0,"",VLOOKUP($E74,Monográficos!$C$2:$E$995,10,FALSE))</f>
        <v/>
      </c>
      <c r="O74" s="4" t="str">
        <f>IF(IFERROR(VLOOKUP($E74,Monográficos!$C$2:$E$995,11,FALSE),0)=0,"",VLOOKUP($E74,Monográficos!$C$2:$E$995,11,FALSE))</f>
        <v/>
      </c>
    </row>
    <row r="75" spans="1:15" x14ac:dyDescent="0.25">
      <c r="A75" s="4" t="s">
        <v>721</v>
      </c>
      <c r="B75" s="4" t="s">
        <v>700</v>
      </c>
      <c r="C75" s="4" t="s">
        <v>1229</v>
      </c>
      <c r="D75" s="4">
        <v>7</v>
      </c>
      <c r="E75" s="4" t="s">
        <v>1320</v>
      </c>
      <c r="F75" s="11" t="s">
        <v>1321</v>
      </c>
      <c r="G75" s="4" t="s">
        <v>533</v>
      </c>
      <c r="H75" s="4">
        <v>70</v>
      </c>
      <c r="I75" s="7">
        <v>1</v>
      </c>
      <c r="J75" s="4">
        <v>69</v>
      </c>
      <c r="K75" s="7" t="s">
        <v>496</v>
      </c>
      <c r="M75" s="4" t="str">
        <f>IF(IFERROR(VLOOKUP($E75,Monográficos!$C$2:$E$995,9,FALSE),0)=0,"",VLOOKUP($E75,Monográficos!$C$2:$E$995,9,FALSE))</f>
        <v/>
      </c>
      <c r="N75" s="4" t="str">
        <f>IF(IFERROR(VLOOKUP($E75,Monográficos!$C$2:$E$995,10,FALSE),0)=0,"",VLOOKUP($E75,Monográficos!$C$2:$E$995,10,FALSE))</f>
        <v/>
      </c>
      <c r="O75" s="4" t="str">
        <f>IF(IFERROR(VLOOKUP($E75,Monográficos!$C$2:$E$995,11,FALSE),0)=0,"",VLOOKUP($E75,Monográficos!$C$2:$E$995,11,FALSE))</f>
        <v/>
      </c>
    </row>
    <row r="76" spans="1:15" x14ac:dyDescent="0.25">
      <c r="A76" s="4" t="s">
        <v>721</v>
      </c>
      <c r="B76" s="4" t="s">
        <v>700</v>
      </c>
      <c r="C76" s="4" t="s">
        <v>1229</v>
      </c>
      <c r="D76" s="4">
        <v>8</v>
      </c>
      <c r="E76" s="4" t="s">
        <v>449</v>
      </c>
      <c r="F76" s="11" t="s">
        <v>1322</v>
      </c>
      <c r="G76" s="4" t="s">
        <v>533</v>
      </c>
      <c r="H76" s="4">
        <v>120</v>
      </c>
      <c r="I76" s="7">
        <v>12</v>
      </c>
      <c r="J76" s="4">
        <v>108</v>
      </c>
      <c r="K76" s="7" t="s">
        <v>496</v>
      </c>
      <c r="M76" s="4" t="str">
        <f>IF(IFERROR(VLOOKUP($E76,Monográficos!$C$2:$E$995,9,FALSE),0)=0,"",VLOOKUP($E76,Monográficos!$C$2:$E$995,9,FALSE))</f>
        <v/>
      </c>
      <c r="N76" s="4" t="str">
        <f>IF(IFERROR(VLOOKUP($E76,Monográficos!$C$2:$E$995,10,FALSE),0)=0,"",VLOOKUP($E76,Monográficos!$C$2:$E$995,10,FALSE))</f>
        <v/>
      </c>
      <c r="O76" s="4" t="str">
        <f>IF(IFERROR(VLOOKUP($E76,Monográficos!$C$2:$E$995,11,FALSE),0)=0,"",VLOOKUP($E76,Monográficos!$C$2:$E$995,11,FALSE))</f>
        <v/>
      </c>
    </row>
    <row r="77" spans="1:15" x14ac:dyDescent="0.25">
      <c r="A77" s="4" t="s">
        <v>721</v>
      </c>
      <c r="B77" s="4" t="s">
        <v>700</v>
      </c>
      <c r="C77" s="4" t="s">
        <v>1229</v>
      </c>
      <c r="D77" s="4">
        <v>9</v>
      </c>
      <c r="E77" s="4" t="s">
        <v>450</v>
      </c>
      <c r="F77" s="11" t="s">
        <v>1323</v>
      </c>
      <c r="G77" s="4" t="s">
        <v>533</v>
      </c>
      <c r="H77" s="4">
        <v>60</v>
      </c>
      <c r="I77" s="7">
        <v>1</v>
      </c>
      <c r="J77" s="4">
        <v>59</v>
      </c>
      <c r="K77" s="7" t="s">
        <v>496</v>
      </c>
      <c r="M77" s="4" t="str">
        <f>IF(IFERROR(VLOOKUP($E77,Monográficos!$C$2:$E$995,9,FALSE),0)=0,"",VLOOKUP($E77,Monográficos!$C$2:$E$995,9,FALSE))</f>
        <v/>
      </c>
      <c r="N77" s="4" t="str">
        <f>IF(IFERROR(VLOOKUP($E77,Monográficos!$C$2:$E$995,10,FALSE),0)=0,"",VLOOKUP($E77,Monográficos!$C$2:$E$995,10,FALSE))</f>
        <v/>
      </c>
      <c r="O77" s="4" t="str">
        <f>IF(IFERROR(VLOOKUP($E77,Monográficos!$C$2:$E$995,11,FALSE),0)=0,"",VLOOKUP($E77,Monográficos!$C$2:$E$995,11,FALSE))</f>
        <v/>
      </c>
    </row>
    <row r="78" spans="1:15" x14ac:dyDescent="0.25">
      <c r="A78" s="4" t="s">
        <v>721</v>
      </c>
      <c r="B78" s="4" t="s">
        <v>700</v>
      </c>
      <c r="C78" s="4" t="s">
        <v>1229</v>
      </c>
      <c r="D78" s="4">
        <v>10</v>
      </c>
      <c r="E78" s="4" t="s">
        <v>451</v>
      </c>
      <c r="F78" s="11" t="s">
        <v>1324</v>
      </c>
      <c r="G78" s="4" t="s">
        <v>533</v>
      </c>
      <c r="H78" s="4">
        <v>60</v>
      </c>
      <c r="I78" s="7">
        <v>11</v>
      </c>
      <c r="J78" s="4">
        <v>49</v>
      </c>
      <c r="K78" s="7" t="s">
        <v>496</v>
      </c>
      <c r="M78" s="4" t="str">
        <f>IF(IFERROR(VLOOKUP($E78,Monográficos!$C$2:$E$995,9,FALSE),0)=0,"",VLOOKUP($E78,Monográficos!$C$2:$E$995,9,FALSE))</f>
        <v/>
      </c>
      <c r="N78" s="4" t="str">
        <f>IF(IFERROR(VLOOKUP($E78,Monográficos!$C$2:$E$995,10,FALSE),0)=0,"",VLOOKUP($E78,Monográficos!$C$2:$E$995,10,FALSE))</f>
        <v/>
      </c>
      <c r="O78" s="4" t="str">
        <f>IF(IFERROR(VLOOKUP($E78,Monográficos!$C$2:$E$995,11,FALSE),0)=0,"",VLOOKUP($E78,Monográficos!$C$2:$E$995,11,FALSE))</f>
        <v/>
      </c>
    </row>
    <row r="79" spans="1:15" x14ac:dyDescent="0.25">
      <c r="A79" s="4" t="s">
        <v>721</v>
      </c>
      <c r="B79" s="4" t="s">
        <v>700</v>
      </c>
      <c r="C79" s="4" t="s">
        <v>1231</v>
      </c>
      <c r="D79" s="4">
        <v>0</v>
      </c>
      <c r="E79" s="5" t="s">
        <v>1231</v>
      </c>
      <c r="F79" s="10" t="s">
        <v>1232</v>
      </c>
      <c r="G79" s="5" t="s">
        <v>533</v>
      </c>
      <c r="H79" s="5">
        <v>360</v>
      </c>
      <c r="I79" s="6">
        <f>I80+I83+I84</f>
        <v>16</v>
      </c>
      <c r="J79" s="6">
        <f>J80+J83+J84</f>
        <v>344</v>
      </c>
      <c r="K79" s="5">
        <v>80</v>
      </c>
      <c r="M79" s="4" t="str">
        <f>IF(IFERROR(VLOOKUP($E79,Monográficos!$C$2:$E$995,9,FALSE),0)=0,"",VLOOKUP($E79,Monográficos!$C$2:$E$995,9,FALSE))</f>
        <v/>
      </c>
      <c r="N79" s="4" t="str">
        <f>IF(IFERROR(VLOOKUP($E79,Monográficos!$C$2:$E$995,10,FALSE),0)=0,"",VLOOKUP($E79,Monográficos!$C$2:$E$995,10,FALSE))</f>
        <v/>
      </c>
      <c r="O79" s="4" t="str">
        <f>IF(IFERROR(VLOOKUP($E79,Monográficos!$C$2:$E$995,11,FALSE),0)=0,"",VLOOKUP($E79,Monográficos!$C$2:$E$995,11,FALSE))</f>
        <v/>
      </c>
    </row>
    <row r="80" spans="1:15" x14ac:dyDescent="0.25">
      <c r="A80" s="4" t="s">
        <v>721</v>
      </c>
      <c r="B80" s="4" t="s">
        <v>700</v>
      </c>
      <c r="C80" s="4" t="s">
        <v>1231</v>
      </c>
      <c r="D80" s="4">
        <v>1</v>
      </c>
      <c r="E80" s="4" t="s">
        <v>449</v>
      </c>
      <c r="F80" s="11" t="s">
        <v>1322</v>
      </c>
      <c r="G80" s="4" t="s">
        <v>533</v>
      </c>
      <c r="H80" s="4">
        <v>120</v>
      </c>
      <c r="I80" s="7">
        <v>12</v>
      </c>
      <c r="J80" s="4">
        <v>108</v>
      </c>
      <c r="K80" s="7" t="s">
        <v>496</v>
      </c>
      <c r="M80" s="4" t="str">
        <f>IF(IFERROR(VLOOKUP($E80,Monográficos!$C$2:$E$995,9,FALSE),0)=0,"",VLOOKUP($E80,Monográficos!$C$2:$E$995,9,FALSE))</f>
        <v/>
      </c>
      <c r="N80" s="4" t="str">
        <f>IF(IFERROR(VLOOKUP($E80,Monográficos!$C$2:$E$995,10,FALSE),0)=0,"",VLOOKUP($E80,Monográficos!$C$2:$E$995,10,FALSE))</f>
        <v/>
      </c>
      <c r="O80" s="4" t="str">
        <f>IF(IFERROR(VLOOKUP($E80,Monográficos!$C$2:$E$995,11,FALSE),0)=0,"",VLOOKUP($E80,Monográficos!$C$2:$E$995,11,FALSE))</f>
        <v/>
      </c>
    </row>
    <row r="81" spans="1:15" x14ac:dyDescent="0.25">
      <c r="A81" s="4" t="s">
        <v>721</v>
      </c>
      <c r="B81" s="4" t="s">
        <v>700</v>
      </c>
      <c r="C81" s="4" t="s">
        <v>1231</v>
      </c>
      <c r="D81" s="4">
        <v>2</v>
      </c>
      <c r="E81" s="4" t="s">
        <v>450</v>
      </c>
      <c r="F81" s="11" t="s">
        <v>1323</v>
      </c>
      <c r="G81" s="4" t="s">
        <v>533</v>
      </c>
      <c r="H81" s="4">
        <v>60</v>
      </c>
      <c r="I81" s="7">
        <v>1</v>
      </c>
      <c r="J81" s="4">
        <v>59</v>
      </c>
      <c r="K81" s="7" t="s">
        <v>496</v>
      </c>
      <c r="M81" s="4" t="str">
        <f>IF(IFERROR(VLOOKUP($E81,Monográficos!$C$2:$E$995,9,FALSE),0)=0,"",VLOOKUP($E81,Monográficos!$C$2:$E$995,9,FALSE))</f>
        <v/>
      </c>
      <c r="N81" s="4" t="str">
        <f>IF(IFERROR(VLOOKUP($E81,Monográficos!$C$2:$E$995,10,FALSE),0)=0,"",VLOOKUP($E81,Monográficos!$C$2:$E$995,10,FALSE))</f>
        <v/>
      </c>
      <c r="O81" s="4" t="str">
        <f>IF(IFERROR(VLOOKUP($E81,Monográficos!$C$2:$E$995,11,FALSE),0)=0,"",VLOOKUP($E81,Monográficos!$C$2:$E$995,11,FALSE))</f>
        <v/>
      </c>
    </row>
    <row r="82" spans="1:15" x14ac:dyDescent="0.25">
      <c r="A82" s="4" t="s">
        <v>721</v>
      </c>
      <c r="B82" s="4" t="s">
        <v>700</v>
      </c>
      <c r="C82" s="4" t="s">
        <v>1231</v>
      </c>
      <c r="D82" s="4">
        <v>3</v>
      </c>
      <c r="E82" s="4" t="s">
        <v>451</v>
      </c>
      <c r="F82" s="11" t="s">
        <v>1324</v>
      </c>
      <c r="G82" s="4" t="s">
        <v>533</v>
      </c>
      <c r="H82" s="4">
        <v>60</v>
      </c>
      <c r="I82" s="7">
        <v>11</v>
      </c>
      <c r="J82" s="4">
        <v>49</v>
      </c>
      <c r="K82" s="7" t="s">
        <v>496</v>
      </c>
      <c r="M82" s="4" t="str">
        <f>IF(IFERROR(VLOOKUP($E82,Monográficos!$C$2:$E$995,9,FALSE),0)=0,"",VLOOKUP($E82,Monográficos!$C$2:$E$995,9,FALSE))</f>
        <v/>
      </c>
      <c r="N82" s="4" t="str">
        <f>IF(IFERROR(VLOOKUP($E82,Monográficos!$C$2:$E$995,10,FALSE),0)=0,"",VLOOKUP($E82,Monográficos!$C$2:$E$995,10,FALSE))</f>
        <v/>
      </c>
      <c r="O82" s="4" t="str">
        <f>IF(IFERROR(VLOOKUP($E82,Monográficos!$C$2:$E$995,11,FALSE),0)=0,"",VLOOKUP($E82,Monográficos!$C$2:$E$995,11,FALSE))</f>
        <v/>
      </c>
    </row>
    <row r="83" spans="1:15" x14ac:dyDescent="0.25">
      <c r="A83" s="4" t="s">
        <v>721</v>
      </c>
      <c r="B83" s="4" t="s">
        <v>700</v>
      </c>
      <c r="C83" s="4" t="s">
        <v>1231</v>
      </c>
      <c r="D83" s="4">
        <v>4</v>
      </c>
      <c r="E83" s="4" t="s">
        <v>448</v>
      </c>
      <c r="F83" s="11" t="s">
        <v>1303</v>
      </c>
      <c r="G83" s="4" t="s">
        <v>533</v>
      </c>
      <c r="H83" s="4">
        <v>90</v>
      </c>
      <c r="I83" s="7">
        <v>1</v>
      </c>
      <c r="J83" s="4">
        <v>89</v>
      </c>
      <c r="K83" s="7" t="s">
        <v>496</v>
      </c>
      <c r="M83" s="4" t="str">
        <f>IF(IFERROR(VLOOKUP($E83,Monográficos!$C$2:$E$995,9,FALSE),0)=0,"",VLOOKUP($E83,Monográficos!$C$2:$E$995,9,FALSE))</f>
        <v/>
      </c>
      <c r="N83" s="4" t="str">
        <f>IF(IFERROR(VLOOKUP($E83,Monográficos!$C$2:$E$995,10,FALSE),0)=0,"",VLOOKUP($E83,Monográficos!$C$2:$E$995,10,FALSE))</f>
        <v/>
      </c>
      <c r="O83" s="4" t="str">
        <f>IF(IFERROR(VLOOKUP($E83,Monográficos!$C$2:$E$995,11,FALSE),0)=0,"",VLOOKUP($E83,Monográficos!$C$2:$E$995,11,FALSE))</f>
        <v/>
      </c>
    </row>
    <row r="84" spans="1:15" x14ac:dyDescent="0.25">
      <c r="A84" s="4" t="s">
        <v>721</v>
      </c>
      <c r="B84" s="4" t="s">
        <v>700</v>
      </c>
      <c r="C84" s="4" t="s">
        <v>1231</v>
      </c>
      <c r="D84" s="4">
        <v>5</v>
      </c>
      <c r="E84" s="4" t="s">
        <v>704</v>
      </c>
      <c r="F84" s="11" t="s">
        <v>165</v>
      </c>
      <c r="G84" s="4" t="s">
        <v>533</v>
      </c>
      <c r="H84" s="4">
        <v>150</v>
      </c>
      <c r="I84" s="7">
        <v>3</v>
      </c>
      <c r="J84" s="4">
        <v>147</v>
      </c>
      <c r="K84" s="7" t="s">
        <v>496</v>
      </c>
      <c r="M84" s="4" t="str">
        <f>IF(IFERROR(VLOOKUP($E84,Monográficos!$C$2:$E$995,9,FALSE),0)=0,"",VLOOKUP($E84,Monográficos!$C$2:$E$995,9,FALSE))</f>
        <v/>
      </c>
      <c r="N84" s="4" t="str">
        <f>IF(IFERROR(VLOOKUP($E84,Monográficos!$C$2:$E$995,10,FALSE),0)=0,"",VLOOKUP($E84,Monográficos!$C$2:$E$995,10,FALSE))</f>
        <v/>
      </c>
      <c r="O84" s="4" t="str">
        <f>IF(IFERROR(VLOOKUP($E84,Monográficos!$C$2:$E$995,11,FALSE),0)=0,"",VLOOKUP($E84,Monográficos!$C$2:$E$995,11,FALSE))</f>
        <v/>
      </c>
    </row>
    <row r="85" spans="1:15" x14ac:dyDescent="0.25">
      <c r="A85" s="4" t="s">
        <v>721</v>
      </c>
      <c r="B85" s="4" t="s">
        <v>700</v>
      </c>
      <c r="C85" s="4" t="s">
        <v>1231</v>
      </c>
      <c r="D85" s="4">
        <v>6</v>
      </c>
      <c r="E85" s="4" t="s">
        <v>703</v>
      </c>
      <c r="F85" s="11" t="s">
        <v>609</v>
      </c>
      <c r="G85" s="4" t="s">
        <v>533</v>
      </c>
      <c r="H85" s="4">
        <v>60</v>
      </c>
      <c r="I85" s="7">
        <v>1</v>
      </c>
      <c r="J85" s="4">
        <v>59</v>
      </c>
      <c r="K85" s="7" t="s">
        <v>496</v>
      </c>
      <c r="M85" s="4" t="str">
        <f>IF(IFERROR(VLOOKUP($E85,Monográficos!$C$2:$E$995,9,FALSE),0)=0,"",VLOOKUP($E85,Monográficos!$C$2:$E$995,9,FALSE))</f>
        <v/>
      </c>
      <c r="N85" s="4" t="str">
        <f>IF(IFERROR(VLOOKUP($E85,Monográficos!$C$2:$E$995,10,FALSE),0)=0,"",VLOOKUP($E85,Monográficos!$C$2:$E$995,10,FALSE))</f>
        <v/>
      </c>
      <c r="O85" s="4" t="str">
        <f>IF(IFERROR(VLOOKUP($E85,Monográficos!$C$2:$E$995,11,FALSE),0)=0,"",VLOOKUP($E85,Monográficos!$C$2:$E$995,11,FALSE))</f>
        <v/>
      </c>
    </row>
    <row r="86" spans="1:15" x14ac:dyDescent="0.25">
      <c r="A86" s="4" t="s">
        <v>721</v>
      </c>
      <c r="B86" s="4" t="s">
        <v>700</v>
      </c>
      <c r="C86" s="4" t="s">
        <v>1231</v>
      </c>
      <c r="D86" s="4">
        <v>7</v>
      </c>
      <c r="E86" s="4" t="s">
        <v>702</v>
      </c>
      <c r="F86" s="11" t="s">
        <v>166</v>
      </c>
      <c r="G86" s="4" t="s">
        <v>533</v>
      </c>
      <c r="H86" s="4">
        <v>50</v>
      </c>
      <c r="I86" s="7">
        <v>1</v>
      </c>
      <c r="J86" s="4">
        <v>49</v>
      </c>
      <c r="K86" s="7" t="s">
        <v>496</v>
      </c>
      <c r="M86" s="4" t="str">
        <f>IF(IFERROR(VLOOKUP($E86,Monográficos!$C$2:$E$995,9,FALSE),0)=0,"",VLOOKUP($E86,Monográficos!$C$2:$E$995,9,FALSE))</f>
        <v/>
      </c>
      <c r="N86" s="4" t="str">
        <f>IF(IFERROR(VLOOKUP($E86,Monográficos!$C$2:$E$995,10,FALSE),0)=0,"",VLOOKUP($E86,Monográficos!$C$2:$E$995,10,FALSE))</f>
        <v/>
      </c>
      <c r="O86" s="4" t="str">
        <f>IF(IFERROR(VLOOKUP($E86,Monográficos!$C$2:$E$995,11,FALSE),0)=0,"",VLOOKUP($E86,Monográficos!$C$2:$E$995,11,FALSE))</f>
        <v/>
      </c>
    </row>
    <row r="87" spans="1:15" x14ac:dyDescent="0.25">
      <c r="A87" s="4" t="s">
        <v>721</v>
      </c>
      <c r="B87" s="4" t="s">
        <v>700</v>
      </c>
      <c r="C87" s="4" t="s">
        <v>1231</v>
      </c>
      <c r="D87" s="4">
        <v>8</v>
      </c>
      <c r="E87" s="4" t="s">
        <v>701</v>
      </c>
      <c r="F87" s="11" t="s">
        <v>167</v>
      </c>
      <c r="G87" s="4" t="s">
        <v>533</v>
      </c>
      <c r="H87" s="4">
        <v>40</v>
      </c>
      <c r="I87" s="7">
        <v>1</v>
      </c>
      <c r="J87" s="4">
        <v>39</v>
      </c>
      <c r="K87" s="7" t="s">
        <v>496</v>
      </c>
      <c r="M87" s="4" t="str">
        <f>IF(IFERROR(VLOOKUP($E87,Monográficos!$C$2:$E$995,9,FALSE),0)=0,"",VLOOKUP($E87,Monográficos!$C$2:$E$995,9,FALSE))</f>
        <v/>
      </c>
      <c r="N87" s="4" t="str">
        <f>IF(IFERROR(VLOOKUP($E87,Monográficos!$C$2:$E$995,10,FALSE),0)=0,"",VLOOKUP($E87,Monográficos!$C$2:$E$995,10,FALSE))</f>
        <v/>
      </c>
      <c r="O87" s="4" t="str">
        <f>IF(IFERROR(VLOOKUP($E87,Monográficos!$C$2:$E$995,11,FALSE),0)=0,"",VLOOKUP($E87,Monográficos!$C$2:$E$995,11,FALSE))</f>
        <v/>
      </c>
    </row>
    <row r="88" spans="1:15" x14ac:dyDescent="0.25">
      <c r="A88" s="14" t="s">
        <v>858</v>
      </c>
      <c r="B88" s="14" t="s">
        <v>1233</v>
      </c>
      <c r="C88" s="4" t="s">
        <v>1234</v>
      </c>
      <c r="D88" s="4">
        <v>0</v>
      </c>
      <c r="E88" s="5" t="s">
        <v>1234</v>
      </c>
      <c r="F88" s="10" t="s">
        <v>1235</v>
      </c>
      <c r="G88" s="10" t="s">
        <v>533</v>
      </c>
      <c r="H88" s="10">
        <v>330</v>
      </c>
      <c r="I88" s="10">
        <v>44</v>
      </c>
      <c r="J88" s="10">
        <v>206</v>
      </c>
      <c r="K88" s="10">
        <v>80</v>
      </c>
      <c r="M88" s="4" t="str">
        <f>IF(IFERROR(VLOOKUP($E88,Monográficos!$C$2:$E$995,9,FALSE),0)=0,"",VLOOKUP($E88,Monográficos!$C$2:$E$995,9,FALSE))</f>
        <v/>
      </c>
      <c r="N88" s="4" t="str">
        <f>IF(IFERROR(VLOOKUP($E88,Monográficos!$C$2:$E$995,10,FALSE),0)=0,"",VLOOKUP($E88,Monográficos!$C$2:$E$995,10,FALSE))</f>
        <v/>
      </c>
      <c r="O88" s="4" t="str">
        <f>IF(IFERROR(VLOOKUP($E88,Monográficos!$C$2:$E$995,11,FALSE),0)=0,"",VLOOKUP($E88,Monográficos!$C$2:$E$995,11,FALSE))</f>
        <v/>
      </c>
    </row>
    <row r="89" spans="1:15" x14ac:dyDescent="0.25">
      <c r="A89" s="14" t="s">
        <v>858</v>
      </c>
      <c r="B89" s="14" t="s">
        <v>1233</v>
      </c>
      <c r="C89" s="4" t="s">
        <v>1234</v>
      </c>
      <c r="D89" s="4">
        <v>1</v>
      </c>
      <c r="E89" s="4" t="s">
        <v>1325</v>
      </c>
      <c r="F89" s="11" t="s">
        <v>1326</v>
      </c>
      <c r="G89" s="4" t="s">
        <v>533</v>
      </c>
      <c r="H89" s="4">
        <v>90</v>
      </c>
      <c r="I89" s="7">
        <v>18</v>
      </c>
      <c r="J89" s="4">
        <v>72</v>
      </c>
      <c r="K89" s="7" t="s">
        <v>496</v>
      </c>
      <c r="M89" s="4" t="str">
        <f>IF(IFERROR(VLOOKUP($E89,Monográficos!$C$2:$E$995,9,FALSE),0)=0,"",VLOOKUP($E89,Monográficos!$C$2:$E$995,9,FALSE))</f>
        <v/>
      </c>
      <c r="N89" s="4" t="str">
        <f>IF(IFERROR(VLOOKUP($E89,Monográficos!$C$2:$E$995,10,FALSE),0)=0,"",VLOOKUP($E89,Monográficos!$C$2:$E$995,10,FALSE))</f>
        <v/>
      </c>
      <c r="O89" s="4" t="str">
        <f>IF(IFERROR(VLOOKUP($E89,Monográficos!$C$2:$E$995,11,FALSE),0)=0,"",VLOOKUP($E89,Monográficos!$C$2:$E$995,11,FALSE))</f>
        <v/>
      </c>
    </row>
    <row r="90" spans="1:15" x14ac:dyDescent="0.25">
      <c r="A90" s="14" t="s">
        <v>858</v>
      </c>
      <c r="B90" s="14" t="s">
        <v>1233</v>
      </c>
      <c r="C90" s="4" t="s">
        <v>1234</v>
      </c>
      <c r="D90" s="4">
        <v>2</v>
      </c>
      <c r="E90" s="4" t="s">
        <v>1327</v>
      </c>
      <c r="F90" s="11" t="s">
        <v>1328</v>
      </c>
      <c r="G90" s="4" t="s">
        <v>533</v>
      </c>
      <c r="H90" s="4">
        <v>90</v>
      </c>
      <c r="I90" s="7">
        <v>13</v>
      </c>
      <c r="J90" s="4">
        <v>77</v>
      </c>
      <c r="K90" s="7" t="s">
        <v>496</v>
      </c>
      <c r="M90" s="4" t="str">
        <f>IF(IFERROR(VLOOKUP($E90,Monográficos!$C$2:$E$995,9,FALSE),0)=0,"",VLOOKUP($E90,Monográficos!$C$2:$E$995,9,FALSE))</f>
        <v/>
      </c>
      <c r="N90" s="4" t="str">
        <f>IF(IFERROR(VLOOKUP($E90,Monográficos!$C$2:$E$995,10,FALSE),0)=0,"",VLOOKUP($E90,Monográficos!$C$2:$E$995,10,FALSE))</f>
        <v/>
      </c>
      <c r="O90" s="4" t="str">
        <f>IF(IFERROR(VLOOKUP($E90,Monográficos!$C$2:$E$995,11,FALSE),0)=0,"",VLOOKUP($E90,Monográficos!$C$2:$E$995,11,FALSE))</f>
        <v/>
      </c>
    </row>
    <row r="91" spans="1:15" x14ac:dyDescent="0.25">
      <c r="A91" s="14" t="s">
        <v>858</v>
      </c>
      <c r="B91" s="14" t="s">
        <v>1233</v>
      </c>
      <c r="C91" s="4" t="s">
        <v>1234</v>
      </c>
      <c r="D91" s="4">
        <v>3</v>
      </c>
      <c r="E91" s="4" t="s">
        <v>1329</v>
      </c>
      <c r="F91" s="11" t="s">
        <v>1330</v>
      </c>
      <c r="G91" s="4" t="s">
        <v>533</v>
      </c>
      <c r="H91" s="4">
        <v>70</v>
      </c>
      <c r="I91" s="7">
        <v>13</v>
      </c>
      <c r="J91" s="4">
        <v>57</v>
      </c>
      <c r="K91" s="7" t="s">
        <v>496</v>
      </c>
      <c r="M91" s="4" t="str">
        <f>IF(IFERROR(VLOOKUP($E91,Monográficos!$C$2:$E$995,9,FALSE),0)=0,"",VLOOKUP($E91,Monográficos!$C$2:$E$995,9,FALSE))</f>
        <v/>
      </c>
      <c r="N91" s="4" t="str">
        <f>IF(IFERROR(VLOOKUP($E91,Monográficos!$C$2:$E$995,10,FALSE),0)=0,"",VLOOKUP($E91,Monográficos!$C$2:$E$995,10,FALSE))</f>
        <v/>
      </c>
      <c r="O91" s="4" t="str">
        <f>IF(IFERROR(VLOOKUP($E91,Monográficos!$C$2:$E$995,11,FALSE),0)=0,"",VLOOKUP($E91,Monográficos!$C$2:$E$995,11,FALSE))</f>
        <v/>
      </c>
    </row>
    <row r="92" spans="1:15" x14ac:dyDescent="0.25">
      <c r="A92" s="14" t="s">
        <v>858</v>
      </c>
      <c r="B92" s="14" t="s">
        <v>1233</v>
      </c>
      <c r="C92" s="4" t="s">
        <v>1236</v>
      </c>
      <c r="D92" s="4">
        <v>0</v>
      </c>
      <c r="E92" s="5" t="s">
        <v>1236</v>
      </c>
      <c r="F92" s="10" t="s">
        <v>1237</v>
      </c>
      <c r="G92" s="10" t="s">
        <v>533</v>
      </c>
      <c r="H92" s="10">
        <v>470</v>
      </c>
      <c r="I92" s="10">
        <v>31</v>
      </c>
      <c r="J92" s="10">
        <v>379</v>
      </c>
      <c r="K92" s="10">
        <v>80</v>
      </c>
      <c r="M92" s="4" t="str">
        <f>IF(IFERROR(VLOOKUP($E92,Monográficos!$C$2:$E$995,9,FALSE),0)=0,"",VLOOKUP($E92,Monográficos!$C$2:$E$995,9,FALSE))</f>
        <v/>
      </c>
      <c r="N92" s="4" t="str">
        <f>IF(IFERROR(VLOOKUP($E92,Monográficos!$C$2:$E$995,10,FALSE),0)=0,"",VLOOKUP($E92,Monográficos!$C$2:$E$995,10,FALSE))</f>
        <v/>
      </c>
      <c r="O92" s="4" t="str">
        <f>IF(IFERROR(VLOOKUP($E92,Monográficos!$C$2:$E$995,11,FALSE),0)=0,"",VLOOKUP($E92,Monográficos!$C$2:$E$995,11,FALSE))</f>
        <v/>
      </c>
    </row>
    <row r="93" spans="1:15" x14ac:dyDescent="0.25">
      <c r="A93" s="14" t="s">
        <v>858</v>
      </c>
      <c r="B93" s="14" t="s">
        <v>1233</v>
      </c>
      <c r="C93" s="4" t="s">
        <v>1236</v>
      </c>
      <c r="D93" s="4">
        <v>1</v>
      </c>
      <c r="E93" s="4" t="s">
        <v>1331</v>
      </c>
      <c r="F93" s="11" t="s">
        <v>1332</v>
      </c>
      <c r="G93" s="4" t="s">
        <v>533</v>
      </c>
      <c r="H93" s="4">
        <v>150</v>
      </c>
      <c r="I93" s="7">
        <v>17</v>
      </c>
      <c r="J93" s="4">
        <v>133</v>
      </c>
      <c r="K93" s="7" t="s">
        <v>496</v>
      </c>
      <c r="M93" s="4" t="str">
        <f>IF(IFERROR(VLOOKUP($E93,Monográficos!$C$2:$E$995,9,FALSE),0)=0,"",VLOOKUP($E93,Monográficos!$C$2:$E$995,9,FALSE))</f>
        <v/>
      </c>
      <c r="N93" s="4" t="str">
        <f>IF(IFERROR(VLOOKUP($E93,Monográficos!$C$2:$E$995,10,FALSE),0)=0,"",VLOOKUP($E93,Monográficos!$C$2:$E$995,10,FALSE))</f>
        <v/>
      </c>
      <c r="O93" s="4" t="str">
        <f>IF(IFERROR(VLOOKUP($E93,Monográficos!$C$2:$E$995,11,FALSE),0)=0,"",VLOOKUP($E93,Monográficos!$C$2:$E$995,11,FALSE))</f>
        <v/>
      </c>
    </row>
    <row r="94" spans="1:15" x14ac:dyDescent="0.25">
      <c r="A94" s="14" t="s">
        <v>858</v>
      </c>
      <c r="B94" s="14" t="s">
        <v>1233</v>
      </c>
      <c r="C94" s="4" t="s">
        <v>1236</v>
      </c>
      <c r="D94" s="4">
        <v>2</v>
      </c>
      <c r="E94" s="4" t="s">
        <v>1333</v>
      </c>
      <c r="F94" s="11" t="s">
        <v>1334</v>
      </c>
      <c r="G94" s="4" t="s">
        <v>533</v>
      </c>
      <c r="H94" s="4">
        <v>60</v>
      </c>
      <c r="I94" s="7">
        <v>6</v>
      </c>
      <c r="J94" s="4">
        <v>54</v>
      </c>
      <c r="K94" s="7" t="s">
        <v>496</v>
      </c>
      <c r="M94" s="4" t="str">
        <f>IF(IFERROR(VLOOKUP($E94,Monográficos!$C$2:$E$995,9,FALSE),0)=0,"",VLOOKUP($E94,Monográficos!$C$2:$E$995,9,FALSE))</f>
        <v/>
      </c>
      <c r="N94" s="4" t="str">
        <f>IF(IFERROR(VLOOKUP($E94,Monográficos!$C$2:$E$995,10,FALSE),0)=0,"",VLOOKUP($E94,Monográficos!$C$2:$E$995,10,FALSE))</f>
        <v/>
      </c>
      <c r="O94" s="4" t="str">
        <f>IF(IFERROR(VLOOKUP($E94,Monográficos!$C$2:$E$995,11,FALSE),0)=0,"",VLOOKUP($E94,Monográficos!$C$2:$E$995,11,FALSE))</f>
        <v/>
      </c>
    </row>
    <row r="95" spans="1:15" x14ac:dyDescent="0.25">
      <c r="A95" s="14" t="s">
        <v>858</v>
      </c>
      <c r="B95" s="14" t="s">
        <v>1233</v>
      </c>
      <c r="C95" s="4" t="s">
        <v>1236</v>
      </c>
      <c r="D95" s="4">
        <v>3</v>
      </c>
      <c r="E95" s="4" t="s">
        <v>1335</v>
      </c>
      <c r="F95" s="11" t="s">
        <v>1336</v>
      </c>
      <c r="G95" s="4" t="s">
        <v>533</v>
      </c>
      <c r="H95" s="4">
        <v>90</v>
      </c>
      <c r="I95" s="7">
        <v>11</v>
      </c>
      <c r="J95" s="4">
        <v>79</v>
      </c>
      <c r="K95" s="7" t="s">
        <v>496</v>
      </c>
      <c r="M95" s="4" t="str">
        <f>IF(IFERROR(VLOOKUP($E95,Monográficos!$C$2:$E$995,9,FALSE),0)=0,"",VLOOKUP($E95,Monográficos!$C$2:$E$995,9,FALSE))</f>
        <v/>
      </c>
      <c r="N95" s="4" t="str">
        <f>IF(IFERROR(VLOOKUP($E95,Monográficos!$C$2:$E$995,10,FALSE),0)=0,"",VLOOKUP($E95,Monográficos!$C$2:$E$995,10,FALSE))</f>
        <v/>
      </c>
      <c r="O95" s="4" t="str">
        <f>IF(IFERROR(VLOOKUP($E95,Monográficos!$C$2:$E$995,11,FALSE),0)=0,"",VLOOKUP($E95,Monográficos!$C$2:$E$995,11,FALSE))</f>
        <v/>
      </c>
    </row>
    <row r="96" spans="1:15" x14ac:dyDescent="0.25">
      <c r="A96" s="14" t="s">
        <v>858</v>
      </c>
      <c r="B96" s="14" t="s">
        <v>1233</v>
      </c>
      <c r="C96" s="4" t="s">
        <v>1236</v>
      </c>
      <c r="D96" s="4">
        <v>4</v>
      </c>
      <c r="E96" s="4" t="s">
        <v>1337</v>
      </c>
      <c r="F96" s="11" t="s">
        <v>1338</v>
      </c>
      <c r="G96" s="4" t="s">
        <v>533</v>
      </c>
      <c r="H96" s="4">
        <v>120</v>
      </c>
      <c r="I96" s="7">
        <v>9</v>
      </c>
      <c r="J96" s="4">
        <v>111</v>
      </c>
      <c r="K96" s="7" t="s">
        <v>496</v>
      </c>
      <c r="M96" s="4" t="str">
        <f>IF(IFERROR(VLOOKUP($E96,Monográficos!$C$2:$E$995,9,FALSE),0)=0,"",VLOOKUP($E96,Monográficos!$C$2:$E$995,9,FALSE))</f>
        <v/>
      </c>
      <c r="N96" s="4" t="str">
        <f>IF(IFERROR(VLOOKUP($E96,Monográficos!$C$2:$E$995,10,FALSE),0)=0,"",VLOOKUP($E96,Monográficos!$C$2:$E$995,10,FALSE))</f>
        <v/>
      </c>
      <c r="O96" s="4" t="str">
        <f>IF(IFERROR(VLOOKUP($E96,Monográficos!$C$2:$E$995,11,FALSE),0)=0,"",VLOOKUP($E96,Monográficos!$C$2:$E$995,11,FALSE))</f>
        <v/>
      </c>
    </row>
    <row r="97" spans="1:15" x14ac:dyDescent="0.25">
      <c r="A97" s="14" t="s">
        <v>858</v>
      </c>
      <c r="B97" s="14" t="s">
        <v>1233</v>
      </c>
      <c r="C97" s="4" t="s">
        <v>1236</v>
      </c>
      <c r="D97" s="4">
        <v>5</v>
      </c>
      <c r="E97" s="4" t="s">
        <v>1339</v>
      </c>
      <c r="F97" s="11" t="s">
        <v>1340</v>
      </c>
      <c r="G97" s="4" t="s">
        <v>533</v>
      </c>
      <c r="H97" s="4">
        <v>60</v>
      </c>
      <c r="I97" s="7">
        <v>5</v>
      </c>
      <c r="J97" s="4">
        <v>55</v>
      </c>
      <c r="K97" s="7" t="s">
        <v>496</v>
      </c>
      <c r="M97" s="4" t="str">
        <f>IF(IFERROR(VLOOKUP($E97,Monográficos!$C$2:$E$995,9,FALSE),0)=0,"",VLOOKUP($E97,Monográficos!$C$2:$E$995,9,FALSE))</f>
        <v/>
      </c>
      <c r="N97" s="4" t="str">
        <f>IF(IFERROR(VLOOKUP($E97,Monográficos!$C$2:$E$995,10,FALSE),0)=0,"",VLOOKUP($E97,Monográficos!$C$2:$E$995,10,FALSE))</f>
        <v/>
      </c>
      <c r="O97" s="4" t="str">
        <f>IF(IFERROR(VLOOKUP($E97,Monográficos!$C$2:$E$995,11,FALSE),0)=0,"",VLOOKUP($E97,Monográficos!$C$2:$E$995,11,FALSE))</f>
        <v/>
      </c>
    </row>
    <row r="98" spans="1:15" x14ac:dyDescent="0.25">
      <c r="A98" s="14" t="s">
        <v>858</v>
      </c>
      <c r="B98" s="14" t="s">
        <v>1233</v>
      </c>
      <c r="C98" s="4" t="s">
        <v>1236</v>
      </c>
      <c r="D98" s="4">
        <v>6</v>
      </c>
      <c r="E98" s="4" t="s">
        <v>1341</v>
      </c>
      <c r="F98" s="11" t="s">
        <v>1342</v>
      </c>
      <c r="G98" s="4" t="s">
        <v>533</v>
      </c>
      <c r="H98" s="4">
        <v>60</v>
      </c>
      <c r="I98" s="7">
        <v>4</v>
      </c>
      <c r="J98" s="4">
        <v>56</v>
      </c>
      <c r="K98" s="7" t="s">
        <v>496</v>
      </c>
      <c r="M98" s="4" t="str">
        <f>IF(IFERROR(VLOOKUP($E98,Monográficos!$C$2:$E$995,9,FALSE),0)=0,"",VLOOKUP($E98,Monográficos!$C$2:$E$995,9,FALSE))</f>
        <v/>
      </c>
      <c r="N98" s="4" t="str">
        <f>IF(IFERROR(VLOOKUP($E98,Monográficos!$C$2:$E$995,10,FALSE),0)=0,"",VLOOKUP($E98,Monográficos!$C$2:$E$995,10,FALSE))</f>
        <v/>
      </c>
      <c r="O98" s="4" t="str">
        <f>IF(IFERROR(VLOOKUP($E98,Monográficos!$C$2:$E$995,11,FALSE),0)=0,"",VLOOKUP($E98,Monográficos!$C$2:$E$995,11,FALSE))</f>
        <v/>
      </c>
    </row>
    <row r="99" spans="1:15" x14ac:dyDescent="0.25">
      <c r="A99" s="14" t="s">
        <v>858</v>
      </c>
      <c r="B99" s="14" t="s">
        <v>1233</v>
      </c>
      <c r="C99" s="4" t="s">
        <v>1236</v>
      </c>
      <c r="D99" s="4">
        <v>7</v>
      </c>
      <c r="E99" s="4" t="s">
        <v>1343</v>
      </c>
      <c r="F99" s="11" t="s">
        <v>1344</v>
      </c>
      <c r="G99" s="4" t="s">
        <v>533</v>
      </c>
      <c r="H99" s="4">
        <v>120</v>
      </c>
      <c r="I99" s="7">
        <v>5</v>
      </c>
      <c r="J99" s="4">
        <v>115</v>
      </c>
      <c r="K99" s="7" t="s">
        <v>496</v>
      </c>
      <c r="M99" s="4" t="str">
        <f>IF(IFERROR(VLOOKUP($E99,Monográficos!$C$2:$E$995,9,FALSE),0)=0,"",VLOOKUP($E99,Monográficos!$C$2:$E$995,9,FALSE))</f>
        <v/>
      </c>
      <c r="N99" s="4" t="str">
        <f>IF(IFERROR(VLOOKUP($E99,Monográficos!$C$2:$E$995,10,FALSE),0)=0,"",VLOOKUP($E99,Monográficos!$C$2:$E$995,10,FALSE))</f>
        <v/>
      </c>
      <c r="O99" s="4" t="str">
        <f>IF(IFERROR(VLOOKUP($E99,Monográficos!$C$2:$E$995,11,FALSE),0)=0,"",VLOOKUP($E99,Monográficos!$C$2:$E$995,11,FALSE))</f>
        <v/>
      </c>
    </row>
    <row r="100" spans="1:15" ht="31.5" x14ac:dyDescent="0.25">
      <c r="A100" s="14" t="s">
        <v>858</v>
      </c>
      <c r="B100" s="14" t="s">
        <v>1233</v>
      </c>
      <c r="C100" s="4" t="s">
        <v>1236</v>
      </c>
      <c r="D100" s="4">
        <v>8</v>
      </c>
      <c r="E100" s="4" t="s">
        <v>1345</v>
      </c>
      <c r="F100" s="11" t="s">
        <v>1346</v>
      </c>
      <c r="G100" s="4" t="s">
        <v>533</v>
      </c>
      <c r="H100" s="4">
        <v>60</v>
      </c>
      <c r="I100" s="7">
        <v>3</v>
      </c>
      <c r="J100" s="4">
        <v>57</v>
      </c>
      <c r="K100" s="7" t="s">
        <v>496</v>
      </c>
      <c r="M100" s="4" t="str">
        <f>IF(IFERROR(VLOOKUP($E100,Monográficos!$C$2:$E$995,9,FALSE),0)=0,"",VLOOKUP($E100,Monográficos!$C$2:$E$995,9,FALSE))</f>
        <v/>
      </c>
      <c r="N100" s="4" t="str">
        <f>IF(IFERROR(VLOOKUP($E100,Monográficos!$C$2:$E$995,10,FALSE),0)=0,"",VLOOKUP($E100,Monográficos!$C$2:$E$995,10,FALSE))</f>
        <v/>
      </c>
      <c r="O100" s="4" t="str">
        <f>IF(IFERROR(VLOOKUP($E100,Monográficos!$C$2:$E$995,11,FALSE),0)=0,"",VLOOKUP($E100,Monográficos!$C$2:$E$995,11,FALSE))</f>
        <v/>
      </c>
    </row>
    <row r="101" spans="1:15" x14ac:dyDescent="0.25">
      <c r="A101" s="14" t="s">
        <v>858</v>
      </c>
      <c r="B101" s="14" t="s">
        <v>1233</v>
      </c>
      <c r="C101" s="4" t="s">
        <v>1236</v>
      </c>
      <c r="D101" s="4">
        <v>9</v>
      </c>
      <c r="E101" s="4" t="s">
        <v>1347</v>
      </c>
      <c r="F101" s="11" t="s">
        <v>1348</v>
      </c>
      <c r="G101" s="4" t="s">
        <v>533</v>
      </c>
      <c r="H101" s="4">
        <v>60</v>
      </c>
      <c r="I101" s="7">
        <v>2</v>
      </c>
      <c r="J101" s="4">
        <v>58</v>
      </c>
      <c r="K101" s="7" t="s">
        <v>496</v>
      </c>
      <c r="M101" s="4" t="str">
        <f>IF(IFERROR(VLOOKUP($E101,Monográficos!$C$2:$E$995,9,FALSE),0)=0,"",VLOOKUP($E101,Monográficos!$C$2:$E$995,9,FALSE))</f>
        <v/>
      </c>
      <c r="N101" s="4" t="str">
        <f>IF(IFERROR(VLOOKUP($E101,Monográficos!$C$2:$E$995,10,FALSE),0)=0,"",VLOOKUP($E101,Monográficos!$C$2:$E$995,10,FALSE))</f>
        <v/>
      </c>
      <c r="O101" s="4" t="str">
        <f>IF(IFERROR(VLOOKUP($E101,Monográficos!$C$2:$E$995,11,FALSE),0)=0,"",VLOOKUP($E101,Monográficos!$C$2:$E$995,11,FALSE))</f>
        <v/>
      </c>
    </row>
    <row r="102" spans="1:15" x14ac:dyDescent="0.25">
      <c r="A102" s="4" t="s">
        <v>722</v>
      </c>
      <c r="B102" s="4" t="s">
        <v>754</v>
      </c>
      <c r="C102" s="4" t="s">
        <v>1238</v>
      </c>
      <c r="D102" s="4">
        <v>0</v>
      </c>
      <c r="E102" s="5" t="s">
        <v>1238</v>
      </c>
      <c r="F102" s="10" t="s">
        <v>1239</v>
      </c>
      <c r="G102" s="5" t="s">
        <v>533</v>
      </c>
      <c r="H102" s="5">
        <v>600</v>
      </c>
      <c r="I102" s="6">
        <f>I103+I106+I110+I113</f>
        <v>14</v>
      </c>
      <c r="J102" s="6">
        <f>J103+J106+J110+J113</f>
        <v>546</v>
      </c>
      <c r="K102" s="5">
        <v>40</v>
      </c>
      <c r="M102" s="4" t="str">
        <f>IF(IFERROR(VLOOKUP($E102,Monográficos!$C$2:$E$995,9,FALSE),0)=0,"",VLOOKUP($E102,Monográficos!$C$2:$E$995,9,FALSE))</f>
        <v/>
      </c>
      <c r="N102" s="4" t="str">
        <f>IF(IFERROR(VLOOKUP($E102,Monográficos!$C$2:$E$995,10,FALSE),0)=0,"",VLOOKUP($E102,Monográficos!$C$2:$E$995,10,FALSE))</f>
        <v/>
      </c>
      <c r="O102" s="4" t="str">
        <f>IF(IFERROR(VLOOKUP($E102,Monográficos!$C$2:$E$995,11,FALSE),0)=0,"",VLOOKUP($E102,Monográficos!$C$2:$E$995,11,FALSE))</f>
        <v/>
      </c>
    </row>
    <row r="103" spans="1:15" x14ac:dyDescent="0.25">
      <c r="A103" s="4" t="s">
        <v>722</v>
      </c>
      <c r="B103" s="4" t="s">
        <v>754</v>
      </c>
      <c r="C103" s="4" t="s">
        <v>1238</v>
      </c>
      <c r="D103" s="4">
        <v>1</v>
      </c>
      <c r="E103" s="4" t="s">
        <v>699</v>
      </c>
      <c r="F103" s="11" t="s">
        <v>180</v>
      </c>
      <c r="G103" s="4" t="s">
        <v>533</v>
      </c>
      <c r="H103" s="4">
        <v>140</v>
      </c>
      <c r="I103" s="7">
        <v>3</v>
      </c>
      <c r="J103" s="4">
        <v>137</v>
      </c>
      <c r="K103" s="7" t="s">
        <v>496</v>
      </c>
      <c r="M103" s="4" t="str">
        <f>IF(IFERROR(VLOOKUP($E103,Monográficos!$C$2:$E$995,9,FALSE),0)=0,"",VLOOKUP($E103,Monográficos!$C$2:$E$995,9,FALSE))</f>
        <v/>
      </c>
      <c r="N103" s="4" t="str">
        <f>IF(IFERROR(VLOOKUP($E103,Monográficos!$C$2:$E$995,10,FALSE),0)=0,"",VLOOKUP($E103,Monográficos!$C$2:$E$995,10,FALSE))</f>
        <v/>
      </c>
      <c r="O103" s="4" t="str">
        <f>IF(IFERROR(VLOOKUP($E103,Monográficos!$C$2:$E$995,11,FALSE),0)=0,"",VLOOKUP($E103,Monográficos!$C$2:$E$995,11,FALSE))</f>
        <v/>
      </c>
    </row>
    <row r="104" spans="1:15" x14ac:dyDescent="0.25">
      <c r="A104" s="4" t="s">
        <v>722</v>
      </c>
      <c r="B104" s="4" t="s">
        <v>754</v>
      </c>
      <c r="C104" s="4" t="s">
        <v>1238</v>
      </c>
      <c r="D104" s="4">
        <v>2</v>
      </c>
      <c r="E104" s="4" t="s">
        <v>698</v>
      </c>
      <c r="F104" s="11" t="s">
        <v>184</v>
      </c>
      <c r="G104" s="4" t="s">
        <v>533</v>
      </c>
      <c r="H104" s="4">
        <v>50</v>
      </c>
      <c r="I104" s="7">
        <v>1</v>
      </c>
      <c r="J104" s="4">
        <v>49</v>
      </c>
      <c r="K104" s="7" t="s">
        <v>496</v>
      </c>
      <c r="M104" s="4" t="str">
        <f>IF(IFERROR(VLOOKUP($E104,Monográficos!$C$2:$E$995,9,FALSE),0)=0,"",VLOOKUP($E104,Monográficos!$C$2:$E$995,9,FALSE))</f>
        <v/>
      </c>
      <c r="N104" s="4" t="str">
        <f>IF(IFERROR(VLOOKUP($E104,Monográficos!$C$2:$E$995,10,FALSE),0)=0,"",VLOOKUP($E104,Monográficos!$C$2:$E$995,10,FALSE))</f>
        <v/>
      </c>
      <c r="O104" s="4" t="str">
        <f>IF(IFERROR(VLOOKUP($E104,Monográficos!$C$2:$E$995,11,FALSE),0)=0,"",VLOOKUP($E104,Monográficos!$C$2:$E$995,11,FALSE))</f>
        <v/>
      </c>
    </row>
    <row r="105" spans="1:15" x14ac:dyDescent="0.25">
      <c r="A105" s="4" t="s">
        <v>722</v>
      </c>
      <c r="B105" s="4" t="s">
        <v>754</v>
      </c>
      <c r="C105" s="4" t="s">
        <v>1238</v>
      </c>
      <c r="D105" s="4">
        <v>3</v>
      </c>
      <c r="E105" s="4" t="s">
        <v>697</v>
      </c>
      <c r="F105" s="11" t="s">
        <v>185</v>
      </c>
      <c r="G105" s="4" t="s">
        <v>533</v>
      </c>
      <c r="H105" s="4">
        <v>90</v>
      </c>
      <c r="I105" s="7">
        <v>2</v>
      </c>
      <c r="J105" s="4">
        <v>88</v>
      </c>
      <c r="K105" s="7" t="s">
        <v>496</v>
      </c>
      <c r="M105" s="4" t="str">
        <f>IF(IFERROR(VLOOKUP($E105,Monográficos!$C$2:$E$995,9,FALSE),0)=0,"",VLOOKUP($E105,Monográficos!$C$2:$E$995,9,FALSE))</f>
        <v/>
      </c>
      <c r="N105" s="4" t="str">
        <f>IF(IFERROR(VLOOKUP($E105,Monográficos!$C$2:$E$995,10,FALSE),0)=0,"",VLOOKUP($E105,Monográficos!$C$2:$E$995,10,FALSE))</f>
        <v/>
      </c>
      <c r="O105" s="4" t="str">
        <f>IF(IFERROR(VLOOKUP($E105,Monográficos!$C$2:$E$995,11,FALSE),0)=0,"",VLOOKUP($E105,Monográficos!$C$2:$E$995,11,FALSE))</f>
        <v/>
      </c>
    </row>
    <row r="106" spans="1:15" x14ac:dyDescent="0.25">
      <c r="A106" s="4" t="s">
        <v>722</v>
      </c>
      <c r="B106" s="4" t="s">
        <v>754</v>
      </c>
      <c r="C106" s="4" t="s">
        <v>1238</v>
      </c>
      <c r="D106" s="4">
        <v>4</v>
      </c>
      <c r="E106" s="4" t="s">
        <v>696</v>
      </c>
      <c r="F106" s="11" t="s">
        <v>181</v>
      </c>
      <c r="G106" s="4" t="s">
        <v>533</v>
      </c>
      <c r="H106" s="4">
        <v>160</v>
      </c>
      <c r="I106" s="7">
        <v>4</v>
      </c>
      <c r="J106" s="4">
        <v>156</v>
      </c>
      <c r="K106" s="7" t="s">
        <v>496</v>
      </c>
      <c r="M106" s="4" t="str">
        <f>IF(IFERROR(VLOOKUP($E106,Monográficos!$C$2:$E$995,9,FALSE),0)=0,"",VLOOKUP($E106,Monográficos!$C$2:$E$995,9,FALSE))</f>
        <v/>
      </c>
      <c r="N106" s="4" t="str">
        <f>IF(IFERROR(VLOOKUP($E106,Monográficos!$C$2:$E$995,10,FALSE),0)=0,"",VLOOKUP($E106,Monográficos!$C$2:$E$995,10,FALSE))</f>
        <v/>
      </c>
      <c r="O106" s="4" t="str">
        <f>IF(IFERROR(VLOOKUP($E106,Monográficos!$C$2:$E$995,11,FALSE),0)=0,"",VLOOKUP($E106,Monográficos!$C$2:$E$995,11,FALSE))</f>
        <v/>
      </c>
    </row>
    <row r="107" spans="1:15" x14ac:dyDescent="0.25">
      <c r="A107" s="4" t="s">
        <v>722</v>
      </c>
      <c r="B107" s="4" t="s">
        <v>754</v>
      </c>
      <c r="C107" s="4" t="s">
        <v>1238</v>
      </c>
      <c r="D107" s="4">
        <v>5</v>
      </c>
      <c r="E107" s="4" t="s">
        <v>695</v>
      </c>
      <c r="F107" s="11" t="s">
        <v>186</v>
      </c>
      <c r="G107" s="4" t="s">
        <v>533</v>
      </c>
      <c r="H107" s="4">
        <v>40</v>
      </c>
      <c r="I107" s="7">
        <v>1</v>
      </c>
      <c r="J107" s="4">
        <v>39</v>
      </c>
      <c r="K107" s="7" t="s">
        <v>496</v>
      </c>
      <c r="M107" s="4" t="str">
        <f>IF(IFERROR(VLOOKUP($E107,Monográficos!$C$2:$E$995,9,FALSE),0)=0,"",VLOOKUP($E107,Monográficos!$C$2:$E$995,9,FALSE))</f>
        <v/>
      </c>
      <c r="N107" s="4" t="str">
        <f>IF(IFERROR(VLOOKUP($E107,Monográficos!$C$2:$E$995,10,FALSE),0)=0,"",VLOOKUP($E107,Monográficos!$C$2:$E$995,10,FALSE))</f>
        <v/>
      </c>
      <c r="O107" s="4" t="str">
        <f>IF(IFERROR(VLOOKUP($E107,Monográficos!$C$2:$E$995,11,FALSE),0)=0,"",VLOOKUP($E107,Monográficos!$C$2:$E$995,11,FALSE))</f>
        <v/>
      </c>
    </row>
    <row r="108" spans="1:15" x14ac:dyDescent="0.25">
      <c r="A108" s="4" t="s">
        <v>722</v>
      </c>
      <c r="B108" s="4" t="s">
        <v>754</v>
      </c>
      <c r="C108" s="4" t="s">
        <v>1238</v>
      </c>
      <c r="D108" s="4">
        <v>6</v>
      </c>
      <c r="E108" s="4" t="s">
        <v>694</v>
      </c>
      <c r="F108" s="11" t="s">
        <v>187</v>
      </c>
      <c r="G108" s="4" t="s">
        <v>533</v>
      </c>
      <c r="H108" s="4">
        <v>70</v>
      </c>
      <c r="I108" s="7">
        <v>2</v>
      </c>
      <c r="J108" s="4">
        <v>68</v>
      </c>
      <c r="K108" s="7" t="s">
        <v>496</v>
      </c>
      <c r="M108" s="4" t="str">
        <f>IF(IFERROR(VLOOKUP($E108,Monográficos!$C$2:$E$995,9,FALSE),0)=0,"",VLOOKUP($E108,Monográficos!$C$2:$E$995,9,FALSE))</f>
        <v/>
      </c>
      <c r="N108" s="4" t="str">
        <f>IF(IFERROR(VLOOKUP($E108,Monográficos!$C$2:$E$995,10,FALSE),0)=0,"",VLOOKUP($E108,Monográficos!$C$2:$E$995,10,FALSE))</f>
        <v/>
      </c>
      <c r="O108" s="4" t="str">
        <f>IF(IFERROR(VLOOKUP($E108,Monográficos!$C$2:$E$995,11,FALSE),0)=0,"",VLOOKUP($E108,Monográficos!$C$2:$E$995,11,FALSE))</f>
        <v/>
      </c>
    </row>
    <row r="109" spans="1:15" x14ac:dyDescent="0.25">
      <c r="A109" s="4" t="s">
        <v>722</v>
      </c>
      <c r="B109" s="4" t="s">
        <v>754</v>
      </c>
      <c r="C109" s="4" t="s">
        <v>1238</v>
      </c>
      <c r="D109" s="4">
        <v>7</v>
      </c>
      <c r="E109" s="4" t="s">
        <v>693</v>
      </c>
      <c r="F109" s="11" t="s">
        <v>188</v>
      </c>
      <c r="G109" s="4" t="s">
        <v>533</v>
      </c>
      <c r="H109" s="4">
        <v>50</v>
      </c>
      <c r="I109" s="7">
        <v>1</v>
      </c>
      <c r="J109" s="4">
        <v>49</v>
      </c>
      <c r="K109" s="7" t="s">
        <v>496</v>
      </c>
      <c r="M109" s="4" t="str">
        <f>IF(IFERROR(VLOOKUP($E109,Monográficos!$C$2:$E$995,9,FALSE),0)=0,"",VLOOKUP($E109,Monográficos!$C$2:$E$995,9,FALSE))</f>
        <v/>
      </c>
      <c r="N109" s="4" t="str">
        <f>IF(IFERROR(VLOOKUP($E109,Monográficos!$C$2:$E$995,10,FALSE),0)=0,"",VLOOKUP($E109,Monográficos!$C$2:$E$995,10,FALSE))</f>
        <v/>
      </c>
      <c r="O109" s="4" t="str">
        <f>IF(IFERROR(VLOOKUP($E109,Monográficos!$C$2:$E$995,11,FALSE),0)=0,"",VLOOKUP($E109,Monográficos!$C$2:$E$995,11,FALSE))</f>
        <v/>
      </c>
    </row>
    <row r="110" spans="1:15" x14ac:dyDescent="0.25">
      <c r="A110" s="4" t="s">
        <v>722</v>
      </c>
      <c r="B110" s="4" t="s">
        <v>754</v>
      </c>
      <c r="C110" s="4" t="s">
        <v>1238</v>
      </c>
      <c r="D110" s="4">
        <v>8</v>
      </c>
      <c r="E110" s="4" t="s">
        <v>692</v>
      </c>
      <c r="F110" s="11" t="s">
        <v>182</v>
      </c>
      <c r="G110" s="4" t="s">
        <v>533</v>
      </c>
      <c r="H110" s="4">
        <v>140</v>
      </c>
      <c r="I110" s="7">
        <v>3</v>
      </c>
      <c r="J110" s="4">
        <v>137</v>
      </c>
      <c r="K110" s="7" t="s">
        <v>496</v>
      </c>
      <c r="M110" s="4" t="str">
        <f>IF(IFERROR(VLOOKUP($E110,Monográficos!$C$2:$E$995,9,FALSE),0)=0,"",VLOOKUP($E110,Monográficos!$C$2:$E$995,9,FALSE))</f>
        <v/>
      </c>
      <c r="N110" s="4" t="str">
        <f>IF(IFERROR(VLOOKUP($E110,Monográficos!$C$2:$E$995,10,FALSE),0)=0,"",VLOOKUP($E110,Monográficos!$C$2:$E$995,10,FALSE))</f>
        <v/>
      </c>
      <c r="O110" s="4" t="str">
        <f>IF(IFERROR(VLOOKUP($E110,Monográficos!$C$2:$E$995,11,FALSE),0)=0,"",VLOOKUP($E110,Monográficos!$C$2:$E$995,11,FALSE))</f>
        <v/>
      </c>
    </row>
    <row r="111" spans="1:15" x14ac:dyDescent="0.25">
      <c r="A111" s="4" t="s">
        <v>722</v>
      </c>
      <c r="B111" s="4" t="s">
        <v>754</v>
      </c>
      <c r="C111" s="4" t="s">
        <v>1238</v>
      </c>
      <c r="D111" s="4">
        <v>9</v>
      </c>
      <c r="E111" s="4" t="s">
        <v>691</v>
      </c>
      <c r="F111" s="11" t="s">
        <v>189</v>
      </c>
      <c r="G111" s="4" t="s">
        <v>533</v>
      </c>
      <c r="H111" s="4">
        <v>90</v>
      </c>
      <c r="I111" s="7">
        <v>2</v>
      </c>
      <c r="J111" s="4">
        <v>88</v>
      </c>
      <c r="K111" s="7" t="s">
        <v>496</v>
      </c>
      <c r="M111" s="4" t="str">
        <f>IF(IFERROR(VLOOKUP($E111,Monográficos!$C$2:$E$995,9,FALSE),0)=0,"",VLOOKUP($E111,Monográficos!$C$2:$E$995,9,FALSE))</f>
        <v/>
      </c>
      <c r="N111" s="4" t="str">
        <f>IF(IFERROR(VLOOKUP($E111,Monográficos!$C$2:$E$995,10,FALSE),0)=0,"",VLOOKUP($E111,Monográficos!$C$2:$E$995,10,FALSE))</f>
        <v/>
      </c>
      <c r="O111" s="4" t="str">
        <f>IF(IFERROR(VLOOKUP($E111,Monográficos!$C$2:$E$995,11,FALSE),0)=0,"",VLOOKUP($E111,Monográficos!$C$2:$E$995,11,FALSE))</f>
        <v/>
      </c>
    </row>
    <row r="112" spans="1:15" x14ac:dyDescent="0.25">
      <c r="A112" s="4" t="s">
        <v>722</v>
      </c>
      <c r="B112" s="4" t="s">
        <v>754</v>
      </c>
      <c r="C112" s="4" t="s">
        <v>1238</v>
      </c>
      <c r="D112" s="4">
        <v>10</v>
      </c>
      <c r="E112" s="4" t="s">
        <v>690</v>
      </c>
      <c r="F112" s="11" t="s">
        <v>190</v>
      </c>
      <c r="G112" s="4" t="s">
        <v>533</v>
      </c>
      <c r="H112" s="4">
        <v>50</v>
      </c>
      <c r="I112" s="7">
        <v>1</v>
      </c>
      <c r="J112" s="4">
        <v>49</v>
      </c>
      <c r="K112" s="7" t="s">
        <v>496</v>
      </c>
      <c r="M112" s="4" t="str">
        <f>IF(IFERROR(VLOOKUP($E112,Monográficos!$C$2:$E$995,9,FALSE),0)=0,"",VLOOKUP($E112,Monográficos!$C$2:$E$995,9,FALSE))</f>
        <v/>
      </c>
      <c r="N112" s="4" t="str">
        <f>IF(IFERROR(VLOOKUP($E112,Monográficos!$C$2:$E$995,10,FALSE),0)=0,"",VLOOKUP($E112,Monográficos!$C$2:$E$995,10,FALSE))</f>
        <v/>
      </c>
      <c r="O112" s="4" t="str">
        <f>IF(IFERROR(VLOOKUP($E112,Monográficos!$C$2:$E$995,11,FALSE),0)=0,"",VLOOKUP($E112,Monográficos!$C$2:$E$995,11,FALSE))</f>
        <v/>
      </c>
    </row>
    <row r="113" spans="1:15" x14ac:dyDescent="0.25">
      <c r="A113" s="4" t="s">
        <v>722</v>
      </c>
      <c r="B113" s="4" t="s">
        <v>754</v>
      </c>
      <c r="C113" s="4" t="s">
        <v>1238</v>
      </c>
      <c r="D113" s="4">
        <v>11</v>
      </c>
      <c r="E113" s="4" t="s">
        <v>689</v>
      </c>
      <c r="F113" s="11" t="s">
        <v>183</v>
      </c>
      <c r="G113" s="4" t="s">
        <v>533</v>
      </c>
      <c r="H113" s="4">
        <v>120</v>
      </c>
      <c r="I113" s="7">
        <v>4</v>
      </c>
      <c r="J113" s="4">
        <v>116</v>
      </c>
      <c r="K113" s="7" t="s">
        <v>496</v>
      </c>
      <c r="M113" s="4" t="str">
        <f>IF(IFERROR(VLOOKUP($E113,Monográficos!$C$2:$E$995,9,FALSE),0)=0,"",VLOOKUP($E113,Monográficos!$C$2:$E$995,9,FALSE))</f>
        <v/>
      </c>
      <c r="N113" s="4" t="str">
        <f>IF(IFERROR(VLOOKUP($E113,Monográficos!$C$2:$E$995,10,FALSE),0)=0,"",VLOOKUP($E113,Monográficos!$C$2:$E$995,10,FALSE))</f>
        <v/>
      </c>
      <c r="O113" s="4" t="str">
        <f>IF(IFERROR(VLOOKUP($E113,Monográficos!$C$2:$E$995,11,FALSE),0)=0,"",VLOOKUP($E113,Monográficos!$C$2:$E$995,11,FALSE))</f>
        <v/>
      </c>
    </row>
    <row r="114" spans="1:15" x14ac:dyDescent="0.25">
      <c r="A114" s="4" t="s">
        <v>722</v>
      </c>
      <c r="B114" s="4" t="s">
        <v>754</v>
      </c>
      <c r="C114" s="4" t="s">
        <v>1238</v>
      </c>
      <c r="D114" s="4">
        <v>12</v>
      </c>
      <c r="E114" s="4" t="s">
        <v>688</v>
      </c>
      <c r="F114" s="11" t="s">
        <v>191</v>
      </c>
      <c r="G114" s="4" t="s">
        <v>533</v>
      </c>
      <c r="H114" s="4">
        <v>60</v>
      </c>
      <c r="I114" s="7">
        <v>2</v>
      </c>
      <c r="J114" s="4">
        <v>58</v>
      </c>
      <c r="K114" s="7" t="s">
        <v>496</v>
      </c>
      <c r="M114" s="4" t="str">
        <f>IF(IFERROR(VLOOKUP($E114,Monográficos!$C$2:$E$995,9,FALSE),0)=0,"",VLOOKUP($E114,Monográficos!$C$2:$E$995,9,FALSE))</f>
        <v/>
      </c>
      <c r="N114" s="4" t="str">
        <f>IF(IFERROR(VLOOKUP($E114,Monográficos!$C$2:$E$995,10,FALSE),0)=0,"",VLOOKUP($E114,Monográficos!$C$2:$E$995,10,FALSE))</f>
        <v/>
      </c>
      <c r="O114" s="4" t="str">
        <f>IF(IFERROR(VLOOKUP($E114,Monográficos!$C$2:$E$995,11,FALSE),0)=0,"",VLOOKUP($E114,Monográficos!$C$2:$E$995,11,FALSE))</f>
        <v/>
      </c>
    </row>
    <row r="115" spans="1:15" x14ac:dyDescent="0.25">
      <c r="A115" s="4" t="s">
        <v>722</v>
      </c>
      <c r="B115" s="4" t="s">
        <v>754</v>
      </c>
      <c r="C115" s="4" t="s">
        <v>1238</v>
      </c>
      <c r="D115" s="4">
        <v>13</v>
      </c>
      <c r="E115" s="4" t="s">
        <v>687</v>
      </c>
      <c r="F115" s="11" t="s">
        <v>192</v>
      </c>
      <c r="G115" s="4" t="s">
        <v>533</v>
      </c>
      <c r="H115" s="4">
        <v>30</v>
      </c>
      <c r="I115" s="7">
        <v>1</v>
      </c>
      <c r="J115" s="4">
        <v>29</v>
      </c>
      <c r="K115" s="7" t="s">
        <v>496</v>
      </c>
      <c r="M115" s="4" t="str">
        <f>IF(IFERROR(VLOOKUP($E115,Monográficos!$C$2:$E$995,9,FALSE),0)=0,"",VLOOKUP($E115,Monográficos!$C$2:$E$995,9,FALSE))</f>
        <v/>
      </c>
      <c r="N115" s="4" t="str">
        <f>IF(IFERROR(VLOOKUP($E115,Monográficos!$C$2:$E$995,10,FALSE),0)=0,"",VLOOKUP($E115,Monográficos!$C$2:$E$995,10,FALSE))</f>
        <v/>
      </c>
      <c r="O115" s="4" t="str">
        <f>IF(IFERROR(VLOOKUP($E115,Monográficos!$C$2:$E$995,11,FALSE),0)=0,"",VLOOKUP($E115,Monográficos!$C$2:$E$995,11,FALSE))</f>
        <v/>
      </c>
    </row>
    <row r="116" spans="1:15" x14ac:dyDescent="0.25">
      <c r="A116" s="4" t="s">
        <v>722</v>
      </c>
      <c r="B116" s="4" t="s">
        <v>754</v>
      </c>
      <c r="C116" s="4" t="s">
        <v>1238</v>
      </c>
      <c r="D116" s="4">
        <v>14</v>
      </c>
      <c r="E116" s="4" t="s">
        <v>686</v>
      </c>
      <c r="F116" s="11" t="s">
        <v>193</v>
      </c>
      <c r="G116" s="4" t="s">
        <v>533</v>
      </c>
      <c r="H116" s="4">
        <v>30</v>
      </c>
      <c r="I116" s="7">
        <v>1</v>
      </c>
      <c r="J116" s="4">
        <v>29</v>
      </c>
      <c r="K116" s="7" t="s">
        <v>496</v>
      </c>
      <c r="M116" s="4" t="str">
        <f>IF(IFERROR(VLOOKUP($E116,Monográficos!$C$2:$E$995,9,FALSE),0)=0,"",VLOOKUP($E116,Monográficos!$C$2:$E$995,9,FALSE))</f>
        <v/>
      </c>
      <c r="N116" s="4" t="str">
        <f>IF(IFERROR(VLOOKUP($E116,Monográficos!$C$2:$E$995,10,FALSE),0)=0,"",VLOOKUP($E116,Monográficos!$C$2:$E$995,10,FALSE))</f>
        <v/>
      </c>
      <c r="O116" s="4" t="str">
        <f>IF(IFERROR(VLOOKUP($E116,Monográficos!$C$2:$E$995,11,FALSE),0)=0,"",VLOOKUP($E116,Monográficos!$C$2:$E$995,11,FALSE))</f>
        <v/>
      </c>
    </row>
    <row r="117" spans="1:15" x14ac:dyDescent="0.25">
      <c r="A117" s="4" t="s">
        <v>723</v>
      </c>
      <c r="B117" s="4" t="s">
        <v>678</v>
      </c>
      <c r="C117" s="4" t="s">
        <v>1240</v>
      </c>
      <c r="D117" s="4">
        <v>0</v>
      </c>
      <c r="E117" s="5" t="s">
        <v>1240</v>
      </c>
      <c r="F117" s="10" t="s">
        <v>1241</v>
      </c>
      <c r="G117" s="10" t="s">
        <v>533</v>
      </c>
      <c r="H117" s="10">
        <v>460</v>
      </c>
      <c r="I117" s="10">
        <v>17</v>
      </c>
      <c r="J117" s="10">
        <v>403</v>
      </c>
      <c r="K117" s="10">
        <v>40</v>
      </c>
      <c r="M117" s="4" t="str">
        <f>IF(IFERROR(VLOOKUP($E117,Monográficos!$C$2:$E$995,9,FALSE),0)=0,"",VLOOKUP($E117,Monográficos!$C$2:$E$995,9,FALSE))</f>
        <v/>
      </c>
      <c r="N117" s="4" t="str">
        <f>IF(IFERROR(VLOOKUP($E117,Monográficos!$C$2:$E$995,10,FALSE),0)=0,"",VLOOKUP($E117,Monográficos!$C$2:$E$995,10,FALSE))</f>
        <v/>
      </c>
      <c r="O117" s="4" t="str">
        <f>IF(IFERROR(VLOOKUP($E117,Monográficos!$C$2:$E$995,11,FALSE),0)=0,"",VLOOKUP($E117,Monográficos!$C$2:$E$995,11,FALSE))</f>
        <v/>
      </c>
    </row>
    <row r="118" spans="1:15" x14ac:dyDescent="0.25">
      <c r="A118" s="4" t="s">
        <v>723</v>
      </c>
      <c r="B118" s="4" t="s">
        <v>678</v>
      </c>
      <c r="C118" s="4" t="s">
        <v>1240</v>
      </c>
      <c r="D118" s="4">
        <v>1</v>
      </c>
      <c r="E118" s="4" t="s">
        <v>669</v>
      </c>
      <c r="F118" s="11" t="s">
        <v>1349</v>
      </c>
      <c r="G118" s="4" t="s">
        <v>533</v>
      </c>
      <c r="H118" s="4">
        <v>120</v>
      </c>
      <c r="I118" s="7">
        <v>3</v>
      </c>
      <c r="J118" s="4">
        <v>117</v>
      </c>
      <c r="K118" s="7" t="s">
        <v>496</v>
      </c>
      <c r="M118" s="4" t="str">
        <f>IF(IFERROR(VLOOKUP($E118,Monográficos!$C$2:$E$995,9,FALSE),0)=0,"",VLOOKUP($E118,Monográficos!$C$2:$E$995,9,FALSE))</f>
        <v/>
      </c>
      <c r="N118" s="4" t="str">
        <f>IF(IFERROR(VLOOKUP($E118,Monográficos!$C$2:$E$995,10,FALSE),0)=0,"",VLOOKUP($E118,Monográficos!$C$2:$E$995,10,FALSE))</f>
        <v/>
      </c>
      <c r="O118" s="4" t="str">
        <f>IF(IFERROR(VLOOKUP($E118,Monográficos!$C$2:$E$995,11,FALSE),0)=0,"",VLOOKUP($E118,Monográficos!$C$2:$E$995,11,FALSE))</f>
        <v/>
      </c>
    </row>
    <row r="119" spans="1:15" x14ac:dyDescent="0.25">
      <c r="A119" s="4" t="s">
        <v>723</v>
      </c>
      <c r="B119" s="4" t="s">
        <v>678</v>
      </c>
      <c r="C119" s="4" t="s">
        <v>1240</v>
      </c>
      <c r="D119" s="4">
        <v>2</v>
      </c>
      <c r="E119" s="4" t="s">
        <v>668</v>
      </c>
      <c r="F119" s="11" t="s">
        <v>1350</v>
      </c>
      <c r="G119" s="4" t="s">
        <v>533</v>
      </c>
      <c r="H119" s="4">
        <v>60</v>
      </c>
      <c r="I119" s="7">
        <v>1</v>
      </c>
      <c r="J119" s="4">
        <v>59</v>
      </c>
      <c r="K119" s="7" t="s">
        <v>496</v>
      </c>
      <c r="M119" s="4" t="str">
        <f>IF(IFERROR(VLOOKUP($E119,Monográficos!$C$2:$E$995,9,FALSE),0)=0,"",VLOOKUP($E119,Monográficos!$C$2:$E$995,9,FALSE))</f>
        <v/>
      </c>
      <c r="N119" s="4" t="str">
        <f>IF(IFERROR(VLOOKUP($E119,Monográficos!$C$2:$E$995,10,FALSE),0)=0,"",VLOOKUP($E119,Monográficos!$C$2:$E$995,10,FALSE))</f>
        <v/>
      </c>
      <c r="O119" s="4" t="str">
        <f>IF(IFERROR(VLOOKUP($E119,Monográficos!$C$2:$E$995,11,FALSE),0)=0,"",VLOOKUP($E119,Monográficos!$C$2:$E$995,11,FALSE))</f>
        <v/>
      </c>
    </row>
    <row r="120" spans="1:15" x14ac:dyDescent="0.25">
      <c r="A120" s="4" t="s">
        <v>723</v>
      </c>
      <c r="B120" s="4" t="s">
        <v>678</v>
      </c>
      <c r="C120" s="4" t="s">
        <v>1240</v>
      </c>
      <c r="D120" s="4">
        <v>3</v>
      </c>
      <c r="E120" s="4" t="s">
        <v>667</v>
      </c>
      <c r="F120" s="11" t="s">
        <v>1351</v>
      </c>
      <c r="G120" s="4" t="s">
        <v>533</v>
      </c>
      <c r="H120" s="4">
        <v>60</v>
      </c>
      <c r="I120" s="7">
        <v>2</v>
      </c>
      <c r="J120" s="4">
        <v>58</v>
      </c>
      <c r="K120" s="7" t="s">
        <v>496</v>
      </c>
      <c r="M120" s="4" t="str">
        <f>IF(IFERROR(VLOOKUP($E120,Monográficos!$C$2:$E$995,9,FALSE),0)=0,"",VLOOKUP($E120,Monográficos!$C$2:$E$995,9,FALSE))</f>
        <v/>
      </c>
      <c r="N120" s="4" t="str">
        <f>IF(IFERROR(VLOOKUP($E120,Monográficos!$C$2:$E$995,10,FALSE),0)=0,"",VLOOKUP($E120,Monográficos!$C$2:$E$995,10,FALSE))</f>
        <v/>
      </c>
      <c r="O120" s="4" t="str">
        <f>IF(IFERROR(VLOOKUP($E120,Monográficos!$C$2:$E$995,11,FALSE),0)=0,"",VLOOKUP($E120,Monográficos!$C$2:$E$995,11,FALSE))</f>
        <v/>
      </c>
    </row>
    <row r="121" spans="1:15" x14ac:dyDescent="0.25">
      <c r="A121" s="4" t="s">
        <v>723</v>
      </c>
      <c r="B121" s="4" t="s">
        <v>678</v>
      </c>
      <c r="C121" s="4" t="s">
        <v>1240</v>
      </c>
      <c r="D121" s="4">
        <v>4</v>
      </c>
      <c r="E121" s="4" t="s">
        <v>1352</v>
      </c>
      <c r="F121" s="11" t="s">
        <v>1353</v>
      </c>
      <c r="G121" s="4" t="s">
        <v>533</v>
      </c>
      <c r="H121" s="4">
        <v>90</v>
      </c>
      <c r="I121" s="7">
        <v>1</v>
      </c>
      <c r="J121" s="4">
        <v>89</v>
      </c>
      <c r="K121" s="7" t="s">
        <v>496</v>
      </c>
      <c r="M121" s="4" t="str">
        <f>IF(IFERROR(VLOOKUP($E121,Monográficos!$C$2:$E$995,9,FALSE),0)=0,"",VLOOKUP($E121,Monográficos!$C$2:$E$995,9,FALSE))</f>
        <v/>
      </c>
      <c r="N121" s="4" t="str">
        <f>IF(IFERROR(VLOOKUP($E121,Monográficos!$C$2:$E$995,10,FALSE),0)=0,"",VLOOKUP($E121,Monográficos!$C$2:$E$995,10,FALSE))</f>
        <v/>
      </c>
      <c r="O121" s="4" t="str">
        <f>IF(IFERROR(VLOOKUP($E121,Monográficos!$C$2:$E$995,11,FALSE),0)=0,"",VLOOKUP($E121,Monográficos!$C$2:$E$995,11,FALSE))</f>
        <v/>
      </c>
    </row>
    <row r="122" spans="1:15" x14ac:dyDescent="0.25">
      <c r="A122" s="4" t="s">
        <v>723</v>
      </c>
      <c r="B122" s="4" t="s">
        <v>678</v>
      </c>
      <c r="C122" s="4" t="s">
        <v>1240</v>
      </c>
      <c r="D122" s="4">
        <v>5</v>
      </c>
      <c r="E122" s="4" t="s">
        <v>1354</v>
      </c>
      <c r="F122" s="11" t="s">
        <v>1355</v>
      </c>
      <c r="G122" s="4" t="s">
        <v>533</v>
      </c>
      <c r="H122" s="4">
        <v>120</v>
      </c>
      <c r="I122" s="7">
        <v>4</v>
      </c>
      <c r="J122" s="4">
        <v>116</v>
      </c>
      <c r="K122" s="7" t="s">
        <v>496</v>
      </c>
      <c r="M122" s="4" t="str">
        <f>IF(IFERROR(VLOOKUP($E122,Monográficos!$C$2:$E$995,9,FALSE),0)=0,"",VLOOKUP($E122,Monográficos!$C$2:$E$995,9,FALSE))</f>
        <v/>
      </c>
      <c r="N122" s="4" t="str">
        <f>IF(IFERROR(VLOOKUP($E122,Monográficos!$C$2:$E$995,10,FALSE),0)=0,"",VLOOKUP($E122,Monográficos!$C$2:$E$995,10,FALSE))</f>
        <v/>
      </c>
      <c r="O122" s="4" t="str">
        <f>IF(IFERROR(VLOOKUP($E122,Monográficos!$C$2:$E$995,11,FALSE),0)=0,"",VLOOKUP($E122,Monográficos!$C$2:$E$995,11,FALSE))</f>
        <v/>
      </c>
    </row>
    <row r="123" spans="1:15" x14ac:dyDescent="0.25">
      <c r="A123" s="4" t="s">
        <v>723</v>
      </c>
      <c r="B123" s="4" t="s">
        <v>678</v>
      </c>
      <c r="C123" s="4" t="s">
        <v>1240</v>
      </c>
      <c r="D123" s="4">
        <v>6</v>
      </c>
      <c r="E123" s="4" t="s">
        <v>1356</v>
      </c>
      <c r="F123" s="11" t="s">
        <v>1357</v>
      </c>
      <c r="G123" s="4" t="s">
        <v>533</v>
      </c>
      <c r="H123" s="4">
        <v>60</v>
      </c>
      <c r="I123" s="7">
        <v>2</v>
      </c>
      <c r="J123" s="4">
        <v>58</v>
      </c>
      <c r="K123" s="7" t="s">
        <v>496</v>
      </c>
      <c r="M123" s="4" t="str">
        <f>IF(IFERROR(VLOOKUP($E123,Monográficos!$C$2:$E$995,9,FALSE),0)=0,"",VLOOKUP($E123,Monográficos!$C$2:$E$995,9,FALSE))</f>
        <v/>
      </c>
      <c r="N123" s="4" t="str">
        <f>IF(IFERROR(VLOOKUP($E123,Monográficos!$C$2:$E$995,10,FALSE),0)=0,"",VLOOKUP($E123,Monográficos!$C$2:$E$995,10,FALSE))</f>
        <v/>
      </c>
      <c r="O123" s="4" t="str">
        <f>IF(IFERROR(VLOOKUP($E123,Monográficos!$C$2:$E$995,11,FALSE),0)=0,"",VLOOKUP($E123,Monográficos!$C$2:$E$995,11,FALSE))</f>
        <v/>
      </c>
    </row>
    <row r="124" spans="1:15" x14ac:dyDescent="0.25">
      <c r="A124" s="4" t="s">
        <v>723</v>
      </c>
      <c r="B124" s="4" t="s">
        <v>678</v>
      </c>
      <c r="C124" s="4" t="s">
        <v>1240</v>
      </c>
      <c r="D124" s="4">
        <v>7</v>
      </c>
      <c r="E124" s="4" t="s">
        <v>1358</v>
      </c>
      <c r="F124" s="11" t="s">
        <v>1359</v>
      </c>
      <c r="G124" s="4" t="s">
        <v>533</v>
      </c>
      <c r="H124" s="4">
        <v>60</v>
      </c>
      <c r="I124" s="7">
        <v>2</v>
      </c>
      <c r="J124" s="4">
        <v>58</v>
      </c>
      <c r="K124" s="7" t="s">
        <v>496</v>
      </c>
      <c r="M124" s="4" t="str">
        <f>IF(IFERROR(VLOOKUP($E124,Monográficos!$C$2:$E$995,9,FALSE),0)=0,"",VLOOKUP($E124,Monográficos!$C$2:$E$995,9,FALSE))</f>
        <v/>
      </c>
      <c r="N124" s="4" t="str">
        <f>IF(IFERROR(VLOOKUP($E124,Monográficos!$C$2:$E$995,10,FALSE),0)=0,"",VLOOKUP($E124,Monográficos!$C$2:$E$995,10,FALSE))</f>
        <v/>
      </c>
      <c r="O124" s="4" t="str">
        <f>IF(IFERROR(VLOOKUP($E124,Monográficos!$C$2:$E$995,11,FALSE),0)=0,"",VLOOKUP($E124,Monográficos!$C$2:$E$995,11,FALSE))</f>
        <v/>
      </c>
    </row>
    <row r="125" spans="1:15" x14ac:dyDescent="0.25">
      <c r="A125" s="4" t="s">
        <v>723</v>
      </c>
      <c r="B125" s="4" t="s">
        <v>678</v>
      </c>
      <c r="C125" s="4" t="s">
        <v>1240</v>
      </c>
      <c r="D125" s="4">
        <v>8</v>
      </c>
      <c r="E125" s="4" t="s">
        <v>677</v>
      </c>
      <c r="F125" s="11" t="s">
        <v>1360</v>
      </c>
      <c r="G125" s="4" t="s">
        <v>533</v>
      </c>
      <c r="H125" s="4">
        <v>90</v>
      </c>
      <c r="I125" s="7">
        <v>9</v>
      </c>
      <c r="J125" s="4">
        <v>81</v>
      </c>
      <c r="K125" s="7" t="s">
        <v>496</v>
      </c>
      <c r="M125" s="4" t="str">
        <f>IF(IFERROR(VLOOKUP($E125,Monográficos!$C$2:$E$995,9,FALSE),0)=0,"",VLOOKUP($E125,Monográficos!$C$2:$E$995,9,FALSE))</f>
        <v/>
      </c>
      <c r="N125" s="4" t="str">
        <f>IF(IFERROR(VLOOKUP($E125,Monográficos!$C$2:$E$995,10,FALSE),0)=0,"",VLOOKUP($E125,Monográficos!$C$2:$E$995,10,FALSE))</f>
        <v/>
      </c>
      <c r="O125" s="4" t="str">
        <f>IF(IFERROR(VLOOKUP($E125,Monográficos!$C$2:$E$995,11,FALSE),0)=0,"",VLOOKUP($E125,Monográficos!$C$2:$E$995,11,FALSE))</f>
        <v/>
      </c>
    </row>
    <row r="126" spans="1:15" x14ac:dyDescent="0.25">
      <c r="A126" s="4" t="s">
        <v>723</v>
      </c>
      <c r="B126" s="4" t="s">
        <v>678</v>
      </c>
      <c r="C126" s="4" t="s">
        <v>1242</v>
      </c>
      <c r="D126" s="4">
        <v>0</v>
      </c>
      <c r="E126" s="5" t="s">
        <v>1242</v>
      </c>
      <c r="F126" s="10" t="s">
        <v>1243</v>
      </c>
      <c r="G126" s="10" t="s">
        <v>533</v>
      </c>
      <c r="H126" s="10">
        <v>660</v>
      </c>
      <c r="I126" s="10">
        <v>21</v>
      </c>
      <c r="J126" s="10">
        <v>599</v>
      </c>
      <c r="K126" s="10">
        <v>40</v>
      </c>
      <c r="M126" s="4" t="str">
        <f>IF(IFERROR(VLOOKUP($E126,Monográficos!$C$2:$E$995,9,FALSE),0)=0,"",VLOOKUP($E126,Monográficos!$C$2:$E$995,9,FALSE))</f>
        <v/>
      </c>
      <c r="N126" s="4" t="str">
        <f>IF(IFERROR(VLOOKUP($E126,Monográficos!$C$2:$E$995,10,FALSE),0)=0,"",VLOOKUP($E126,Monográficos!$C$2:$E$995,10,FALSE))</f>
        <v/>
      </c>
      <c r="O126" s="4" t="str">
        <f>IF(IFERROR(VLOOKUP($E126,Monográficos!$C$2:$E$995,11,FALSE),0)=0,"",VLOOKUP($E126,Monográficos!$C$2:$E$995,11,FALSE))</f>
        <v/>
      </c>
    </row>
    <row r="127" spans="1:15" x14ac:dyDescent="0.25">
      <c r="A127" s="4" t="s">
        <v>723</v>
      </c>
      <c r="B127" s="4" t="s">
        <v>678</v>
      </c>
      <c r="C127" s="4" t="s">
        <v>1242</v>
      </c>
      <c r="D127" s="4">
        <v>1</v>
      </c>
      <c r="E127" s="4" t="s">
        <v>1361</v>
      </c>
      <c r="F127" s="11" t="s">
        <v>1362</v>
      </c>
      <c r="G127" s="4" t="s">
        <v>533</v>
      </c>
      <c r="H127" s="4">
        <v>230</v>
      </c>
      <c r="I127" s="7">
        <v>5</v>
      </c>
      <c r="J127" s="4">
        <v>225</v>
      </c>
      <c r="K127" s="7" t="s">
        <v>496</v>
      </c>
      <c r="M127" s="4" t="str">
        <f>IF(IFERROR(VLOOKUP($E127,Monográficos!$C$2:$E$995,9,FALSE),0)=0,"",VLOOKUP($E127,Monográficos!$C$2:$E$995,9,FALSE))</f>
        <v/>
      </c>
      <c r="N127" s="4" t="str">
        <f>IF(IFERROR(VLOOKUP($E127,Monográficos!$C$2:$E$995,10,FALSE),0)=0,"",VLOOKUP($E127,Monográficos!$C$2:$E$995,10,FALSE))</f>
        <v/>
      </c>
      <c r="O127" s="4" t="str">
        <f>IF(IFERROR(VLOOKUP($E127,Monográficos!$C$2:$E$995,11,FALSE),0)=0,"",VLOOKUP($E127,Monográficos!$C$2:$E$995,11,FALSE))</f>
        <v/>
      </c>
    </row>
    <row r="128" spans="1:15" x14ac:dyDescent="0.25">
      <c r="A128" s="4" t="s">
        <v>723</v>
      </c>
      <c r="B128" s="4" t="s">
        <v>678</v>
      </c>
      <c r="C128" s="4" t="s">
        <v>1242</v>
      </c>
      <c r="D128" s="4">
        <v>2</v>
      </c>
      <c r="E128" s="4" t="s">
        <v>1363</v>
      </c>
      <c r="F128" s="11" t="s">
        <v>1364</v>
      </c>
      <c r="G128" s="4" t="s">
        <v>533</v>
      </c>
      <c r="H128" s="4">
        <v>80</v>
      </c>
      <c r="I128" s="7">
        <v>1</v>
      </c>
      <c r="J128" s="4">
        <v>79</v>
      </c>
      <c r="K128" s="7" t="s">
        <v>496</v>
      </c>
      <c r="M128" s="4" t="str">
        <f>IF(IFERROR(VLOOKUP($E128,Monográficos!$C$2:$E$995,9,FALSE),0)=0,"",VLOOKUP($E128,Monográficos!$C$2:$E$995,9,FALSE))</f>
        <v/>
      </c>
      <c r="N128" s="4" t="str">
        <f>IF(IFERROR(VLOOKUP($E128,Monográficos!$C$2:$E$995,10,FALSE),0)=0,"",VLOOKUP($E128,Monográficos!$C$2:$E$995,10,FALSE))</f>
        <v/>
      </c>
      <c r="O128" s="4" t="str">
        <f>IF(IFERROR(VLOOKUP($E128,Monográficos!$C$2:$E$995,11,FALSE),0)=0,"",VLOOKUP($E128,Monográficos!$C$2:$E$995,11,FALSE))</f>
        <v/>
      </c>
    </row>
    <row r="129" spans="1:15" x14ac:dyDescent="0.25">
      <c r="A129" s="4" t="s">
        <v>723</v>
      </c>
      <c r="B129" s="4" t="s">
        <v>678</v>
      </c>
      <c r="C129" s="4" t="s">
        <v>1242</v>
      </c>
      <c r="D129" s="4">
        <v>3</v>
      </c>
      <c r="E129" s="4" t="s">
        <v>1365</v>
      </c>
      <c r="F129" s="11" t="s">
        <v>1366</v>
      </c>
      <c r="G129" s="4" t="s">
        <v>533</v>
      </c>
      <c r="H129" s="4">
        <v>90</v>
      </c>
      <c r="I129" s="7">
        <v>2</v>
      </c>
      <c r="J129" s="4">
        <v>88</v>
      </c>
      <c r="K129" s="7" t="s">
        <v>496</v>
      </c>
      <c r="M129" s="4" t="str">
        <f>IF(IFERROR(VLOOKUP($E129,Monográficos!$C$2:$E$995,9,FALSE),0)=0,"",VLOOKUP($E129,Monográficos!$C$2:$E$995,9,FALSE))</f>
        <v/>
      </c>
      <c r="N129" s="4" t="str">
        <f>IF(IFERROR(VLOOKUP($E129,Monográficos!$C$2:$E$995,10,FALSE),0)=0,"",VLOOKUP($E129,Monográficos!$C$2:$E$995,10,FALSE))</f>
        <v/>
      </c>
      <c r="O129" s="4" t="str">
        <f>IF(IFERROR(VLOOKUP($E129,Monográficos!$C$2:$E$995,11,FALSE),0)=0,"",VLOOKUP($E129,Monográficos!$C$2:$E$995,11,FALSE))</f>
        <v/>
      </c>
    </row>
    <row r="130" spans="1:15" x14ac:dyDescent="0.25">
      <c r="A130" s="4" t="s">
        <v>723</v>
      </c>
      <c r="B130" s="4" t="s">
        <v>678</v>
      </c>
      <c r="C130" s="4" t="s">
        <v>1242</v>
      </c>
      <c r="D130" s="4">
        <v>4</v>
      </c>
      <c r="E130" s="4" t="s">
        <v>1367</v>
      </c>
      <c r="F130" s="11" t="s">
        <v>1368</v>
      </c>
      <c r="G130" s="4" t="s">
        <v>533</v>
      </c>
      <c r="H130" s="4">
        <v>30</v>
      </c>
      <c r="I130" s="7">
        <v>1</v>
      </c>
      <c r="J130" s="4">
        <v>29</v>
      </c>
      <c r="K130" s="7" t="s">
        <v>496</v>
      </c>
      <c r="M130" s="4" t="str">
        <f>IF(IFERROR(VLOOKUP($E130,Monográficos!$C$2:$E$995,9,FALSE),0)=0,"",VLOOKUP($E130,Monográficos!$C$2:$E$995,9,FALSE))</f>
        <v/>
      </c>
      <c r="N130" s="4" t="str">
        <f>IF(IFERROR(VLOOKUP($E130,Monográficos!$C$2:$E$995,10,FALSE),0)=0,"",VLOOKUP($E130,Monográficos!$C$2:$E$995,10,FALSE))</f>
        <v/>
      </c>
      <c r="O130" s="4" t="str">
        <f>IF(IFERROR(VLOOKUP($E130,Monográficos!$C$2:$E$995,11,FALSE),0)=0,"",VLOOKUP($E130,Monográficos!$C$2:$E$995,11,FALSE))</f>
        <v/>
      </c>
    </row>
    <row r="131" spans="1:15" x14ac:dyDescent="0.25">
      <c r="A131" s="4" t="s">
        <v>723</v>
      </c>
      <c r="B131" s="4" t="s">
        <v>678</v>
      </c>
      <c r="C131" s="4" t="s">
        <v>1242</v>
      </c>
      <c r="D131" s="4">
        <v>5</v>
      </c>
      <c r="E131" s="4" t="s">
        <v>1369</v>
      </c>
      <c r="F131" s="11" t="s">
        <v>1370</v>
      </c>
      <c r="G131" s="4" t="s">
        <v>533</v>
      </c>
      <c r="H131" s="4">
        <v>30</v>
      </c>
      <c r="I131" s="7">
        <v>1</v>
      </c>
      <c r="J131" s="4">
        <v>29</v>
      </c>
      <c r="K131" s="7" t="s">
        <v>496</v>
      </c>
      <c r="M131" s="4" t="str">
        <f>IF(IFERROR(VLOOKUP($E131,Monográficos!$C$2:$E$995,9,FALSE),0)=0,"",VLOOKUP($E131,Monográficos!$C$2:$E$995,9,FALSE))</f>
        <v/>
      </c>
      <c r="N131" s="4" t="str">
        <f>IF(IFERROR(VLOOKUP($E131,Monográficos!$C$2:$E$995,10,FALSE),0)=0,"",VLOOKUP($E131,Monográficos!$C$2:$E$995,10,FALSE))</f>
        <v/>
      </c>
      <c r="O131" s="4" t="str">
        <f>IF(IFERROR(VLOOKUP($E131,Monográficos!$C$2:$E$995,11,FALSE),0)=0,"",VLOOKUP($E131,Monográficos!$C$2:$E$995,11,FALSE))</f>
        <v/>
      </c>
    </row>
    <row r="132" spans="1:15" x14ac:dyDescent="0.25">
      <c r="A132" s="4" t="s">
        <v>723</v>
      </c>
      <c r="B132" s="4" t="s">
        <v>678</v>
      </c>
      <c r="C132" s="4" t="s">
        <v>1242</v>
      </c>
      <c r="D132" s="4">
        <v>6</v>
      </c>
      <c r="E132" s="4" t="s">
        <v>1371</v>
      </c>
      <c r="F132" s="11" t="s">
        <v>1372</v>
      </c>
      <c r="G132" s="4" t="s">
        <v>533</v>
      </c>
      <c r="H132" s="4">
        <v>180</v>
      </c>
      <c r="I132" s="7">
        <v>4</v>
      </c>
      <c r="J132" s="4">
        <v>176</v>
      </c>
      <c r="K132" s="7" t="s">
        <v>496</v>
      </c>
      <c r="M132" s="4" t="str">
        <f>IF(IFERROR(VLOOKUP($E132,Monográficos!$C$2:$E$995,9,FALSE),0)=0,"",VLOOKUP($E132,Monográficos!$C$2:$E$995,9,FALSE))</f>
        <v/>
      </c>
      <c r="N132" s="4" t="str">
        <f>IF(IFERROR(VLOOKUP($E132,Monográficos!$C$2:$E$995,10,FALSE),0)=0,"",VLOOKUP($E132,Monográficos!$C$2:$E$995,10,FALSE))</f>
        <v/>
      </c>
      <c r="O132" s="4" t="str">
        <f>IF(IFERROR(VLOOKUP($E132,Monográficos!$C$2:$E$995,11,FALSE),0)=0,"",VLOOKUP($E132,Monográficos!$C$2:$E$995,11,FALSE))</f>
        <v/>
      </c>
    </row>
    <row r="133" spans="1:15" x14ac:dyDescent="0.25">
      <c r="A133" s="4" t="s">
        <v>723</v>
      </c>
      <c r="B133" s="4" t="s">
        <v>678</v>
      </c>
      <c r="C133" s="4" t="s">
        <v>1242</v>
      </c>
      <c r="D133" s="4">
        <v>7</v>
      </c>
      <c r="E133" s="4" t="s">
        <v>1373</v>
      </c>
      <c r="F133" s="11" t="s">
        <v>1374</v>
      </c>
      <c r="G133" s="4" t="s">
        <v>533</v>
      </c>
      <c r="H133" s="4">
        <v>90</v>
      </c>
      <c r="I133" s="7">
        <v>2</v>
      </c>
      <c r="J133" s="4">
        <v>88</v>
      </c>
      <c r="K133" s="7" t="s">
        <v>496</v>
      </c>
      <c r="M133" s="4" t="str">
        <f>IF(IFERROR(VLOOKUP($E133,Monográficos!$C$2:$E$995,9,FALSE),0)=0,"",VLOOKUP($E133,Monográficos!$C$2:$E$995,9,FALSE))</f>
        <v/>
      </c>
      <c r="N133" s="4" t="str">
        <f>IF(IFERROR(VLOOKUP($E133,Monográficos!$C$2:$E$995,10,FALSE),0)=0,"",VLOOKUP($E133,Monográficos!$C$2:$E$995,10,FALSE))</f>
        <v/>
      </c>
      <c r="O133" s="4" t="str">
        <f>IF(IFERROR(VLOOKUP($E133,Monográficos!$C$2:$E$995,11,FALSE),0)=0,"",VLOOKUP($E133,Monográficos!$C$2:$E$995,11,FALSE))</f>
        <v/>
      </c>
    </row>
    <row r="134" spans="1:15" x14ac:dyDescent="0.25">
      <c r="A134" s="4" t="s">
        <v>723</v>
      </c>
      <c r="B134" s="4" t="s">
        <v>678</v>
      </c>
      <c r="C134" s="4" t="s">
        <v>1242</v>
      </c>
      <c r="D134" s="4">
        <v>8</v>
      </c>
      <c r="E134" s="4" t="s">
        <v>1375</v>
      </c>
      <c r="F134" s="11" t="s">
        <v>1376</v>
      </c>
      <c r="G134" s="4" t="s">
        <v>533</v>
      </c>
      <c r="H134" s="4">
        <v>60</v>
      </c>
      <c r="I134" s="7">
        <v>1</v>
      </c>
      <c r="J134" s="4">
        <v>59</v>
      </c>
      <c r="K134" s="7" t="s">
        <v>496</v>
      </c>
      <c r="M134" s="4" t="str">
        <f>IF(IFERROR(VLOOKUP($E134,Monográficos!$C$2:$E$995,9,FALSE),0)=0,"",VLOOKUP($E134,Monográficos!$C$2:$E$995,9,FALSE))</f>
        <v/>
      </c>
      <c r="N134" s="4" t="str">
        <f>IF(IFERROR(VLOOKUP($E134,Monográficos!$C$2:$E$995,10,FALSE),0)=0,"",VLOOKUP($E134,Monográficos!$C$2:$E$995,10,FALSE))</f>
        <v/>
      </c>
      <c r="O134" s="4" t="str">
        <f>IF(IFERROR(VLOOKUP($E134,Monográficos!$C$2:$E$995,11,FALSE),0)=0,"",VLOOKUP($E134,Monográficos!$C$2:$E$995,11,FALSE))</f>
        <v/>
      </c>
    </row>
    <row r="135" spans="1:15" x14ac:dyDescent="0.25">
      <c r="A135" s="4" t="s">
        <v>723</v>
      </c>
      <c r="B135" s="4" t="s">
        <v>678</v>
      </c>
      <c r="C135" s="4" t="s">
        <v>1242</v>
      </c>
      <c r="D135" s="4">
        <v>9</v>
      </c>
      <c r="E135" s="4" t="s">
        <v>1377</v>
      </c>
      <c r="F135" s="11" t="s">
        <v>1378</v>
      </c>
      <c r="G135" s="4" t="s">
        <v>533</v>
      </c>
      <c r="H135" s="4">
        <v>30</v>
      </c>
      <c r="I135" s="7">
        <v>1</v>
      </c>
      <c r="J135" s="4">
        <v>29</v>
      </c>
      <c r="K135" s="7" t="s">
        <v>496</v>
      </c>
      <c r="M135" s="4" t="str">
        <f>IF(IFERROR(VLOOKUP($E135,Monográficos!$C$2:$E$995,9,FALSE),0)=0,"",VLOOKUP($E135,Monográficos!$C$2:$E$995,9,FALSE))</f>
        <v/>
      </c>
      <c r="N135" s="4" t="str">
        <f>IF(IFERROR(VLOOKUP($E135,Monográficos!$C$2:$E$995,10,FALSE),0)=0,"",VLOOKUP($E135,Monográficos!$C$2:$E$995,10,FALSE))</f>
        <v/>
      </c>
      <c r="O135" s="4" t="str">
        <f>IF(IFERROR(VLOOKUP($E135,Monográficos!$C$2:$E$995,11,FALSE),0)=0,"",VLOOKUP($E135,Monográficos!$C$2:$E$995,11,FALSE))</f>
        <v/>
      </c>
    </row>
    <row r="136" spans="1:15" x14ac:dyDescent="0.25">
      <c r="A136" s="4" t="s">
        <v>723</v>
      </c>
      <c r="B136" s="4" t="s">
        <v>678</v>
      </c>
      <c r="C136" s="4" t="s">
        <v>1242</v>
      </c>
      <c r="D136" s="4">
        <v>10</v>
      </c>
      <c r="E136" s="4" t="s">
        <v>1379</v>
      </c>
      <c r="F136" s="11" t="s">
        <v>1380</v>
      </c>
      <c r="G136" s="4" t="s">
        <v>533</v>
      </c>
      <c r="H136" s="4">
        <v>90</v>
      </c>
      <c r="I136" s="7">
        <v>2</v>
      </c>
      <c r="J136" s="4">
        <v>88</v>
      </c>
      <c r="K136" s="7" t="s">
        <v>496</v>
      </c>
      <c r="M136" s="4" t="str">
        <f>IF(IFERROR(VLOOKUP($E136,Monográficos!$C$2:$E$995,9,FALSE),0)=0,"",VLOOKUP($E136,Monográficos!$C$2:$E$995,9,FALSE))</f>
        <v/>
      </c>
      <c r="N136" s="4" t="str">
        <f>IF(IFERROR(VLOOKUP($E136,Monográficos!$C$2:$E$995,10,FALSE),0)=0,"",VLOOKUP($E136,Monográficos!$C$2:$E$995,10,FALSE))</f>
        <v/>
      </c>
      <c r="O136" s="4" t="str">
        <f>IF(IFERROR(VLOOKUP($E136,Monográficos!$C$2:$E$995,11,FALSE),0)=0,"",VLOOKUP($E136,Monográficos!$C$2:$E$995,11,FALSE))</f>
        <v/>
      </c>
    </row>
    <row r="137" spans="1:15" x14ac:dyDescent="0.25">
      <c r="A137" s="4" t="s">
        <v>723</v>
      </c>
      <c r="B137" s="4" t="s">
        <v>678</v>
      </c>
      <c r="C137" s="4" t="s">
        <v>1242</v>
      </c>
      <c r="D137" s="4">
        <v>11</v>
      </c>
      <c r="E137" s="4" t="s">
        <v>1381</v>
      </c>
      <c r="F137" s="11" t="s">
        <v>1382</v>
      </c>
      <c r="G137" s="4" t="s">
        <v>533</v>
      </c>
      <c r="H137" s="4">
        <v>120</v>
      </c>
      <c r="I137" s="7">
        <v>10</v>
      </c>
      <c r="J137" s="4">
        <v>110</v>
      </c>
      <c r="K137" s="7" t="s">
        <v>496</v>
      </c>
      <c r="M137" s="4" t="str">
        <f>IF(IFERROR(VLOOKUP($E137,Monográficos!$C$2:$E$995,9,FALSE),0)=0,"",VLOOKUP($E137,Monográficos!$C$2:$E$995,9,FALSE))</f>
        <v/>
      </c>
      <c r="N137" s="4" t="str">
        <f>IF(IFERROR(VLOOKUP($E137,Monográficos!$C$2:$E$995,10,FALSE),0)=0,"",VLOOKUP($E137,Monográficos!$C$2:$E$995,10,FALSE))</f>
        <v/>
      </c>
      <c r="O137" s="4" t="str">
        <f>IF(IFERROR(VLOOKUP($E137,Monográficos!$C$2:$E$995,11,FALSE),0)=0,"",VLOOKUP($E137,Monográficos!$C$2:$E$995,11,FALSE))</f>
        <v/>
      </c>
    </row>
    <row r="138" spans="1:15" x14ac:dyDescent="0.25">
      <c r="A138" s="4" t="s">
        <v>723</v>
      </c>
      <c r="B138" s="4" t="s">
        <v>678</v>
      </c>
      <c r="C138" s="4" t="s">
        <v>1242</v>
      </c>
      <c r="D138" s="4">
        <v>12</v>
      </c>
      <c r="E138" s="4" t="s">
        <v>1383</v>
      </c>
      <c r="F138" s="11" t="s">
        <v>1384</v>
      </c>
      <c r="G138" s="4" t="s">
        <v>533</v>
      </c>
      <c r="H138" s="4">
        <v>90</v>
      </c>
      <c r="I138" s="7">
        <v>8</v>
      </c>
      <c r="J138" s="4">
        <v>82</v>
      </c>
      <c r="K138" s="7" t="s">
        <v>496</v>
      </c>
      <c r="M138" s="4" t="str">
        <f>IF(IFERROR(VLOOKUP($E138,Monográficos!$C$2:$E$995,9,FALSE),0)=0,"",VLOOKUP($E138,Monográficos!$C$2:$E$995,9,FALSE))</f>
        <v/>
      </c>
      <c r="N138" s="4" t="str">
        <f>IF(IFERROR(VLOOKUP($E138,Monográficos!$C$2:$E$995,10,FALSE),0)=0,"",VLOOKUP($E138,Monográficos!$C$2:$E$995,10,FALSE))</f>
        <v/>
      </c>
      <c r="O138" s="4" t="str">
        <f>IF(IFERROR(VLOOKUP($E138,Monográficos!$C$2:$E$995,11,FALSE),0)=0,"",VLOOKUP($E138,Monográficos!$C$2:$E$995,11,FALSE))</f>
        <v/>
      </c>
    </row>
    <row r="139" spans="1:15" x14ac:dyDescent="0.25">
      <c r="A139" s="4" t="s">
        <v>723</v>
      </c>
      <c r="B139" s="4" t="s">
        <v>678</v>
      </c>
      <c r="C139" s="4" t="s">
        <v>1242</v>
      </c>
      <c r="D139" s="4">
        <v>13</v>
      </c>
      <c r="E139" s="4" t="s">
        <v>1385</v>
      </c>
      <c r="F139" s="11" t="s">
        <v>1386</v>
      </c>
      <c r="G139" s="4" t="s">
        <v>533</v>
      </c>
      <c r="H139" s="4">
        <v>30</v>
      </c>
      <c r="I139" s="7">
        <v>2</v>
      </c>
      <c r="J139" s="4">
        <v>28</v>
      </c>
      <c r="K139" s="7" t="s">
        <v>496</v>
      </c>
      <c r="M139" s="4" t="str">
        <f>IF(IFERROR(VLOOKUP($E139,Monográficos!$C$2:$E$995,9,FALSE),0)=0,"",VLOOKUP($E139,Monográficos!$C$2:$E$995,9,FALSE))</f>
        <v/>
      </c>
      <c r="N139" s="4" t="str">
        <f>IF(IFERROR(VLOOKUP($E139,Monográficos!$C$2:$E$995,10,FALSE),0)=0,"",VLOOKUP($E139,Monográficos!$C$2:$E$995,10,FALSE))</f>
        <v/>
      </c>
      <c r="O139" s="4" t="str">
        <f>IF(IFERROR(VLOOKUP($E139,Monográficos!$C$2:$E$995,11,FALSE),0)=0,"",VLOOKUP($E139,Monográficos!$C$2:$E$995,11,FALSE))</f>
        <v/>
      </c>
    </row>
    <row r="140" spans="1:15" x14ac:dyDescent="0.25">
      <c r="A140" s="4" t="s">
        <v>723</v>
      </c>
      <c r="B140" s="4" t="s">
        <v>678</v>
      </c>
      <c r="C140" s="4" t="s">
        <v>1244</v>
      </c>
      <c r="D140" s="4">
        <v>0</v>
      </c>
      <c r="E140" s="5" t="s">
        <v>1244</v>
      </c>
      <c r="F140" s="10" t="s">
        <v>1245</v>
      </c>
      <c r="G140" s="5" t="s">
        <v>533</v>
      </c>
      <c r="H140" s="5">
        <v>270</v>
      </c>
      <c r="I140" s="6">
        <f>I141+I142+I143+I144</f>
        <v>16</v>
      </c>
      <c r="J140" s="6">
        <f>J141+J142+J143+J144</f>
        <v>214</v>
      </c>
      <c r="K140" s="5">
        <v>40</v>
      </c>
      <c r="M140" s="4" t="str">
        <f>IF(IFERROR(VLOOKUP($E140,Monográficos!$C$2:$E$995,9,FALSE),0)=0,"",VLOOKUP($E140,Monográficos!$C$2:$E$995,9,FALSE))</f>
        <v/>
      </c>
      <c r="N140" s="4" t="str">
        <f>IF(IFERROR(VLOOKUP($E140,Monográficos!$C$2:$E$995,10,FALSE),0)=0,"",VLOOKUP($E140,Monográficos!$C$2:$E$995,10,FALSE))</f>
        <v/>
      </c>
      <c r="O140" s="4" t="str">
        <f>IF(IFERROR(VLOOKUP($E140,Monográficos!$C$2:$E$995,11,FALSE),0)=0,"",VLOOKUP($E140,Monográficos!$C$2:$E$995,11,FALSE))</f>
        <v/>
      </c>
    </row>
    <row r="141" spans="1:15" x14ac:dyDescent="0.25">
      <c r="A141" s="4" t="s">
        <v>723</v>
      </c>
      <c r="B141" s="4" t="s">
        <v>678</v>
      </c>
      <c r="C141" s="4" t="s">
        <v>1244</v>
      </c>
      <c r="D141" s="4">
        <v>1</v>
      </c>
      <c r="E141" s="4" t="s">
        <v>682</v>
      </c>
      <c r="F141" s="11" t="s">
        <v>1387</v>
      </c>
      <c r="G141" s="4" t="s">
        <v>533</v>
      </c>
      <c r="H141" s="4">
        <v>40</v>
      </c>
      <c r="I141" s="7">
        <v>6</v>
      </c>
      <c r="J141" s="4">
        <v>34</v>
      </c>
      <c r="K141" s="7" t="s">
        <v>496</v>
      </c>
      <c r="M141" s="4" t="str">
        <f>IF(IFERROR(VLOOKUP($E141,Monográficos!$C$2:$E$995,9,FALSE),0)=0,"",VLOOKUP($E141,Monográficos!$C$2:$E$995,9,FALSE))</f>
        <v/>
      </c>
      <c r="N141" s="4" t="str">
        <f>IF(IFERROR(VLOOKUP($E141,Monográficos!$C$2:$E$995,10,FALSE),0)=0,"",VLOOKUP($E141,Monográficos!$C$2:$E$995,10,FALSE))</f>
        <v/>
      </c>
      <c r="O141" s="4" t="str">
        <f>IF(IFERROR(VLOOKUP($E141,Monográficos!$C$2:$E$995,11,FALSE),0)=0,"",VLOOKUP($E141,Monográficos!$C$2:$E$995,11,FALSE))</f>
        <v/>
      </c>
    </row>
    <row r="142" spans="1:15" x14ac:dyDescent="0.25">
      <c r="A142" s="4" t="s">
        <v>723</v>
      </c>
      <c r="B142" s="4" t="s">
        <v>678</v>
      </c>
      <c r="C142" s="4" t="s">
        <v>1244</v>
      </c>
      <c r="D142" s="4">
        <v>2</v>
      </c>
      <c r="E142" s="4" t="s">
        <v>681</v>
      </c>
      <c r="F142" s="11" t="s">
        <v>218</v>
      </c>
      <c r="G142" s="4" t="s">
        <v>533</v>
      </c>
      <c r="H142" s="4">
        <v>90</v>
      </c>
      <c r="I142" s="7">
        <v>5</v>
      </c>
      <c r="J142" s="4">
        <v>85</v>
      </c>
      <c r="K142" s="7" t="s">
        <v>496</v>
      </c>
      <c r="M142" s="4" t="str">
        <f>IF(IFERROR(VLOOKUP($E142,Monográficos!$C$2:$E$995,9,FALSE),0)=0,"",VLOOKUP($E142,Monográficos!$C$2:$E$995,9,FALSE))</f>
        <v/>
      </c>
      <c r="N142" s="4" t="str">
        <f>IF(IFERROR(VLOOKUP($E142,Monográficos!$C$2:$E$995,10,FALSE),0)=0,"",VLOOKUP($E142,Monográficos!$C$2:$E$995,10,FALSE))</f>
        <v/>
      </c>
      <c r="O142" s="4" t="str">
        <f>IF(IFERROR(VLOOKUP($E142,Monográficos!$C$2:$E$995,11,FALSE),0)=0,"",VLOOKUP($E142,Monográficos!$C$2:$E$995,11,FALSE))</f>
        <v/>
      </c>
    </row>
    <row r="143" spans="1:15" x14ac:dyDescent="0.25">
      <c r="A143" s="4" t="s">
        <v>723</v>
      </c>
      <c r="B143" s="4" t="s">
        <v>678</v>
      </c>
      <c r="C143" s="4" t="s">
        <v>1244</v>
      </c>
      <c r="D143" s="4">
        <v>3</v>
      </c>
      <c r="E143" s="4" t="s">
        <v>680</v>
      </c>
      <c r="F143" s="11" t="s">
        <v>219</v>
      </c>
      <c r="G143" s="4" t="s">
        <v>533</v>
      </c>
      <c r="H143" s="7">
        <v>50</v>
      </c>
      <c r="I143" s="7">
        <v>4</v>
      </c>
      <c r="J143" s="4">
        <v>46</v>
      </c>
      <c r="K143" s="7" t="s">
        <v>496</v>
      </c>
      <c r="M143" s="4" t="str">
        <f>IF(IFERROR(VLOOKUP($E143,Monográficos!$C$2:$E$995,9,FALSE),0)=0,"",VLOOKUP($E143,Monográficos!$C$2:$E$995,9,FALSE))</f>
        <v/>
      </c>
      <c r="N143" s="4" t="str">
        <f>IF(IFERROR(VLOOKUP($E143,Monográficos!$C$2:$E$995,10,FALSE),0)=0,"",VLOOKUP($E143,Monográficos!$C$2:$E$995,10,FALSE))</f>
        <v/>
      </c>
      <c r="O143" s="4" t="str">
        <f>IF(IFERROR(VLOOKUP($E143,Monográficos!$C$2:$E$995,11,FALSE),0)=0,"",VLOOKUP($E143,Monográficos!$C$2:$E$995,11,FALSE))</f>
        <v/>
      </c>
    </row>
    <row r="144" spans="1:15" x14ac:dyDescent="0.25">
      <c r="A144" s="4" t="s">
        <v>723</v>
      </c>
      <c r="B144" s="4" t="s">
        <v>678</v>
      </c>
      <c r="C144" s="4" t="s">
        <v>1244</v>
      </c>
      <c r="D144" s="4">
        <v>4</v>
      </c>
      <c r="E144" s="4" t="s">
        <v>679</v>
      </c>
      <c r="F144" s="11" t="s">
        <v>220</v>
      </c>
      <c r="G144" s="4" t="s">
        <v>533</v>
      </c>
      <c r="H144" s="7">
        <v>50</v>
      </c>
      <c r="I144" s="7">
        <v>1</v>
      </c>
      <c r="J144" s="4">
        <v>49</v>
      </c>
      <c r="K144" s="7" t="s">
        <v>496</v>
      </c>
      <c r="M144" s="4" t="str">
        <f>IF(IFERROR(VLOOKUP($E144,Monográficos!$C$2:$E$995,9,FALSE),0)=0,"",VLOOKUP($E144,Monográficos!$C$2:$E$995,9,FALSE))</f>
        <v/>
      </c>
      <c r="N144" s="4" t="str">
        <f>IF(IFERROR(VLOOKUP($E144,Monográficos!$C$2:$E$995,10,FALSE),0)=0,"",VLOOKUP($E144,Monográficos!$C$2:$E$995,10,FALSE))</f>
        <v/>
      </c>
      <c r="O144" s="4" t="str">
        <f>IF(IFERROR(VLOOKUP($E144,Monográficos!$C$2:$E$995,11,FALSE),0)=0,"",VLOOKUP($E144,Monográficos!$C$2:$E$995,11,FALSE))</f>
        <v/>
      </c>
    </row>
    <row r="145" spans="1:15" x14ac:dyDescent="0.25">
      <c r="A145" s="4" t="s">
        <v>723</v>
      </c>
      <c r="B145" s="4" t="s">
        <v>678</v>
      </c>
      <c r="C145" s="4" t="s">
        <v>1246</v>
      </c>
      <c r="D145" s="4">
        <v>0</v>
      </c>
      <c r="E145" s="5" t="s">
        <v>1246</v>
      </c>
      <c r="F145" s="10" t="s">
        <v>1247</v>
      </c>
      <c r="G145" s="5" t="s">
        <v>533</v>
      </c>
      <c r="H145" s="6">
        <v>590</v>
      </c>
      <c r="I145" s="6">
        <f>I146+I150+I154+I157</f>
        <v>21</v>
      </c>
      <c r="J145" s="6">
        <f>J146+J150+J154+J157</f>
        <v>489</v>
      </c>
      <c r="K145" s="5">
        <v>80</v>
      </c>
      <c r="M145" s="4" t="str">
        <f>IF(IFERROR(VLOOKUP($E145,Monográficos!$C$2:$E$995,9,FALSE),0)=0,"",VLOOKUP($E145,Monográficos!$C$2:$E$995,9,FALSE))</f>
        <v/>
      </c>
      <c r="N145" s="4" t="str">
        <f>IF(IFERROR(VLOOKUP($E145,Monográficos!$C$2:$E$995,10,FALSE),0)=0,"",VLOOKUP($E145,Monográficos!$C$2:$E$995,10,FALSE))</f>
        <v/>
      </c>
      <c r="O145" s="4" t="str">
        <f>IF(IFERROR(VLOOKUP($E145,Monográficos!$C$2:$E$995,11,FALSE),0)=0,"",VLOOKUP($E145,Monográficos!$C$2:$E$995,11,FALSE))</f>
        <v/>
      </c>
    </row>
    <row r="146" spans="1:15" x14ac:dyDescent="0.25">
      <c r="A146" s="4" t="s">
        <v>723</v>
      </c>
      <c r="B146" s="4" t="s">
        <v>678</v>
      </c>
      <c r="C146" s="4" t="s">
        <v>1246</v>
      </c>
      <c r="D146" s="4">
        <v>1</v>
      </c>
      <c r="E146" s="4" t="s">
        <v>676</v>
      </c>
      <c r="F146" s="11" t="s">
        <v>232</v>
      </c>
      <c r="G146" s="4" t="s">
        <v>533</v>
      </c>
      <c r="H146" s="4">
        <v>160</v>
      </c>
      <c r="I146" s="7">
        <v>5</v>
      </c>
      <c r="J146" s="4">
        <v>155</v>
      </c>
      <c r="K146" s="7" t="s">
        <v>496</v>
      </c>
      <c r="M146" s="4" t="str">
        <f>IF(IFERROR(VLOOKUP($E146,Monográficos!$C$2:$E$995,9,FALSE),0)=0,"",VLOOKUP($E146,Monográficos!$C$2:$E$995,9,FALSE))</f>
        <v/>
      </c>
      <c r="N146" s="4" t="str">
        <f>IF(IFERROR(VLOOKUP($E146,Monográficos!$C$2:$E$995,10,FALSE),0)=0,"",VLOOKUP($E146,Monográficos!$C$2:$E$995,10,FALSE))</f>
        <v/>
      </c>
      <c r="O146" s="4" t="str">
        <f>IF(IFERROR(VLOOKUP($E146,Monográficos!$C$2:$E$995,11,FALSE),0)=0,"",VLOOKUP($E146,Monográficos!$C$2:$E$995,11,FALSE))</f>
        <v/>
      </c>
    </row>
    <row r="147" spans="1:15" x14ac:dyDescent="0.25">
      <c r="A147" s="4" t="s">
        <v>723</v>
      </c>
      <c r="B147" s="4" t="s">
        <v>678</v>
      </c>
      <c r="C147" s="4" t="s">
        <v>1246</v>
      </c>
      <c r="D147" s="4">
        <v>2</v>
      </c>
      <c r="E147" s="4" t="s">
        <v>675</v>
      </c>
      <c r="F147" s="11" t="s">
        <v>239</v>
      </c>
      <c r="G147" s="4" t="s">
        <v>533</v>
      </c>
      <c r="H147" s="7">
        <v>60</v>
      </c>
      <c r="I147" s="7">
        <v>2</v>
      </c>
      <c r="J147" s="4">
        <v>58</v>
      </c>
      <c r="K147" s="7" t="s">
        <v>496</v>
      </c>
      <c r="M147" s="4" t="str">
        <f>IF(IFERROR(VLOOKUP($E147,Monográficos!$C$2:$E$995,9,FALSE),0)=0,"",VLOOKUP($E147,Monográficos!$C$2:$E$995,9,FALSE))</f>
        <v/>
      </c>
      <c r="N147" s="4" t="str">
        <f>IF(IFERROR(VLOOKUP($E147,Monográficos!$C$2:$E$995,10,FALSE),0)=0,"",VLOOKUP($E147,Monográficos!$C$2:$E$995,10,FALSE))</f>
        <v/>
      </c>
      <c r="O147" s="4" t="str">
        <f>IF(IFERROR(VLOOKUP($E147,Monográficos!$C$2:$E$995,11,FALSE),0)=0,"",VLOOKUP($E147,Monográficos!$C$2:$E$995,11,FALSE))</f>
        <v/>
      </c>
    </row>
    <row r="148" spans="1:15" x14ac:dyDescent="0.25">
      <c r="A148" s="4" t="s">
        <v>723</v>
      </c>
      <c r="B148" s="4" t="s">
        <v>678</v>
      </c>
      <c r="C148" s="4" t="s">
        <v>1246</v>
      </c>
      <c r="D148" s="4">
        <v>3</v>
      </c>
      <c r="E148" s="4" t="s">
        <v>674</v>
      </c>
      <c r="F148" s="11" t="s">
        <v>240</v>
      </c>
      <c r="G148" s="4" t="s">
        <v>533</v>
      </c>
      <c r="H148" s="4">
        <v>70</v>
      </c>
      <c r="I148" s="9">
        <v>2</v>
      </c>
      <c r="J148" s="4">
        <v>68</v>
      </c>
      <c r="K148" s="7" t="s">
        <v>496</v>
      </c>
      <c r="M148" s="4" t="str">
        <f>IF(IFERROR(VLOOKUP($E148,Monográficos!$C$2:$E$995,9,FALSE),0)=0,"",VLOOKUP($E148,Monográficos!$C$2:$E$995,9,FALSE))</f>
        <v/>
      </c>
      <c r="N148" s="4" t="str">
        <f>IF(IFERROR(VLOOKUP($E148,Monográficos!$C$2:$E$995,10,FALSE),0)=0,"",VLOOKUP($E148,Monográficos!$C$2:$E$995,10,FALSE))</f>
        <v/>
      </c>
      <c r="O148" s="4" t="str">
        <f>IF(IFERROR(VLOOKUP($E148,Monográficos!$C$2:$E$995,11,FALSE),0)=0,"",VLOOKUP($E148,Monográficos!$C$2:$E$995,11,FALSE))</f>
        <v/>
      </c>
    </row>
    <row r="149" spans="1:15" x14ac:dyDescent="0.25">
      <c r="A149" s="4" t="s">
        <v>723</v>
      </c>
      <c r="B149" s="4" t="s">
        <v>678</v>
      </c>
      <c r="C149" s="4" t="s">
        <v>1246</v>
      </c>
      <c r="D149" s="4">
        <v>4</v>
      </c>
      <c r="E149" s="4" t="s">
        <v>1388</v>
      </c>
      <c r="F149" s="11" t="s">
        <v>241</v>
      </c>
      <c r="G149" s="4" t="s">
        <v>533</v>
      </c>
      <c r="H149" s="4">
        <v>30</v>
      </c>
      <c r="I149" s="9">
        <v>1</v>
      </c>
      <c r="J149" s="4">
        <v>29</v>
      </c>
      <c r="K149" s="7" t="s">
        <v>496</v>
      </c>
      <c r="M149" s="4" t="str">
        <f>IF(IFERROR(VLOOKUP($E149,Monográficos!$C$2:$E$995,9,FALSE),0)=0,"",VLOOKUP($E149,Monográficos!$C$2:$E$995,9,FALSE))</f>
        <v/>
      </c>
      <c r="N149" s="4" t="str">
        <f>IF(IFERROR(VLOOKUP($E149,Monográficos!$C$2:$E$995,10,FALSE),0)=0,"",VLOOKUP($E149,Monográficos!$C$2:$E$995,10,FALSE))</f>
        <v/>
      </c>
      <c r="O149" s="4" t="str">
        <f>IF(IFERROR(VLOOKUP($E149,Monográficos!$C$2:$E$995,11,FALSE),0)=0,"",VLOOKUP($E149,Monográficos!$C$2:$E$995,11,FALSE))</f>
        <v/>
      </c>
    </row>
    <row r="150" spans="1:15" x14ac:dyDescent="0.25">
      <c r="A150" s="4" t="s">
        <v>723</v>
      </c>
      <c r="B150" s="4" t="s">
        <v>678</v>
      </c>
      <c r="C150" s="4" t="s">
        <v>1246</v>
      </c>
      <c r="D150" s="4">
        <v>5</v>
      </c>
      <c r="E150" s="4" t="s">
        <v>673</v>
      </c>
      <c r="F150" s="11" t="s">
        <v>233</v>
      </c>
      <c r="G150" s="4" t="s">
        <v>533</v>
      </c>
      <c r="H150" s="4">
        <v>140</v>
      </c>
      <c r="I150" s="9">
        <v>4</v>
      </c>
      <c r="J150" s="4">
        <v>136</v>
      </c>
      <c r="K150" s="7" t="s">
        <v>496</v>
      </c>
      <c r="M150" s="4" t="str">
        <f>IF(IFERROR(VLOOKUP($E150,Monográficos!$C$2:$E$995,9,FALSE),0)=0,"",VLOOKUP($E150,Monográficos!$C$2:$E$995,9,FALSE))</f>
        <v/>
      </c>
      <c r="N150" s="4" t="str">
        <f>IF(IFERROR(VLOOKUP($E150,Monográficos!$C$2:$E$995,10,FALSE),0)=0,"",VLOOKUP($E150,Monográficos!$C$2:$E$995,10,FALSE))</f>
        <v/>
      </c>
      <c r="O150" s="4" t="str">
        <f>IF(IFERROR(VLOOKUP($E150,Monográficos!$C$2:$E$995,11,FALSE),0)=0,"",VLOOKUP($E150,Monográficos!$C$2:$E$995,11,FALSE))</f>
        <v/>
      </c>
    </row>
    <row r="151" spans="1:15" x14ac:dyDescent="0.25">
      <c r="A151" s="4" t="s">
        <v>723</v>
      </c>
      <c r="B151" s="4" t="s">
        <v>678</v>
      </c>
      <c r="C151" s="4" t="s">
        <v>1246</v>
      </c>
      <c r="D151" s="4">
        <v>6</v>
      </c>
      <c r="E151" s="4" t="s">
        <v>672</v>
      </c>
      <c r="F151" s="11" t="s">
        <v>242</v>
      </c>
      <c r="G151" s="4" t="s">
        <v>533</v>
      </c>
      <c r="H151" s="7">
        <v>40</v>
      </c>
      <c r="I151" s="7">
        <v>1</v>
      </c>
      <c r="J151" s="4">
        <v>39</v>
      </c>
      <c r="K151" s="7" t="s">
        <v>496</v>
      </c>
      <c r="M151" s="4" t="str">
        <f>IF(IFERROR(VLOOKUP($E151,Monográficos!$C$2:$E$995,9,FALSE),0)=0,"",VLOOKUP($E151,Monográficos!$C$2:$E$995,9,FALSE))</f>
        <v/>
      </c>
      <c r="N151" s="4" t="str">
        <f>IF(IFERROR(VLOOKUP($E151,Monográficos!$C$2:$E$995,10,FALSE),0)=0,"",VLOOKUP($E151,Monográficos!$C$2:$E$995,10,FALSE))</f>
        <v/>
      </c>
      <c r="O151" s="4" t="str">
        <f>IF(IFERROR(VLOOKUP($E151,Monográficos!$C$2:$E$995,11,FALSE),0)=0,"",VLOOKUP($E151,Monográficos!$C$2:$E$995,11,FALSE))</f>
        <v/>
      </c>
    </row>
    <row r="152" spans="1:15" x14ac:dyDescent="0.25">
      <c r="A152" s="4" t="s">
        <v>723</v>
      </c>
      <c r="B152" s="4" t="s">
        <v>678</v>
      </c>
      <c r="C152" s="4" t="s">
        <v>1246</v>
      </c>
      <c r="D152" s="4">
        <v>7</v>
      </c>
      <c r="E152" s="4" t="s">
        <v>671</v>
      </c>
      <c r="F152" s="11" t="s">
        <v>243</v>
      </c>
      <c r="G152" s="4" t="s">
        <v>533</v>
      </c>
      <c r="H152" s="4">
        <v>60</v>
      </c>
      <c r="I152" s="7">
        <v>2</v>
      </c>
      <c r="J152" s="4">
        <v>58</v>
      </c>
      <c r="K152" s="7" t="s">
        <v>496</v>
      </c>
      <c r="M152" s="4" t="str">
        <f>IF(IFERROR(VLOOKUP($E152,Monográficos!$C$2:$E$995,9,FALSE),0)=0,"",VLOOKUP($E152,Monográficos!$C$2:$E$995,9,FALSE))</f>
        <v/>
      </c>
      <c r="N152" s="4" t="str">
        <f>IF(IFERROR(VLOOKUP($E152,Monográficos!$C$2:$E$995,10,FALSE),0)=0,"",VLOOKUP($E152,Monográficos!$C$2:$E$995,10,FALSE))</f>
        <v/>
      </c>
      <c r="O152" s="4" t="str">
        <f>IF(IFERROR(VLOOKUP($E152,Monográficos!$C$2:$E$995,11,FALSE),0)=0,"",VLOOKUP($E152,Monográficos!$C$2:$E$995,11,FALSE))</f>
        <v/>
      </c>
    </row>
    <row r="153" spans="1:15" x14ac:dyDescent="0.25">
      <c r="A153" s="4" t="s">
        <v>723</v>
      </c>
      <c r="B153" s="4" t="s">
        <v>678</v>
      </c>
      <c r="C153" s="4" t="s">
        <v>1246</v>
      </c>
      <c r="D153" s="4">
        <v>8</v>
      </c>
      <c r="E153" s="4" t="s">
        <v>670</v>
      </c>
      <c r="F153" s="11" t="s">
        <v>244</v>
      </c>
      <c r="G153" s="4" t="s">
        <v>533</v>
      </c>
      <c r="H153" s="4">
        <v>40</v>
      </c>
      <c r="I153" s="7">
        <v>1</v>
      </c>
      <c r="J153" s="4">
        <v>39</v>
      </c>
      <c r="K153" s="7" t="s">
        <v>496</v>
      </c>
      <c r="M153" s="4" t="str">
        <f>IF(IFERROR(VLOOKUP($E153,Monográficos!$C$2:$E$995,9,FALSE),0)=0,"",VLOOKUP($E153,Monográficos!$C$2:$E$995,9,FALSE))</f>
        <v/>
      </c>
      <c r="N153" s="4" t="str">
        <f>IF(IFERROR(VLOOKUP($E153,Monográficos!$C$2:$E$995,10,FALSE),0)=0,"",VLOOKUP($E153,Monográficos!$C$2:$E$995,10,FALSE))</f>
        <v/>
      </c>
      <c r="O153" s="4" t="str">
        <f>IF(IFERROR(VLOOKUP($E153,Monográficos!$C$2:$E$995,11,FALSE),0)=0,"",VLOOKUP($E153,Monográficos!$C$2:$E$995,11,FALSE))</f>
        <v/>
      </c>
    </row>
    <row r="154" spans="1:15" x14ac:dyDescent="0.25">
      <c r="A154" s="4" t="s">
        <v>723</v>
      </c>
      <c r="B154" s="4" t="s">
        <v>678</v>
      </c>
      <c r="C154" s="4" t="s">
        <v>1246</v>
      </c>
      <c r="D154" s="4">
        <v>9</v>
      </c>
      <c r="E154" s="4" t="s">
        <v>669</v>
      </c>
      <c r="F154" s="11" t="s">
        <v>1389</v>
      </c>
      <c r="G154" s="4" t="s">
        <v>533</v>
      </c>
      <c r="H154" s="4">
        <v>120</v>
      </c>
      <c r="I154" s="7">
        <v>3</v>
      </c>
      <c r="J154" s="4">
        <v>117</v>
      </c>
      <c r="K154" s="7" t="s">
        <v>496</v>
      </c>
      <c r="M154" s="4" t="str">
        <f>IF(IFERROR(VLOOKUP($E154,Monográficos!$C$2:$E$995,9,FALSE),0)=0,"",VLOOKUP($E154,Monográficos!$C$2:$E$995,9,FALSE))</f>
        <v/>
      </c>
      <c r="N154" s="4" t="str">
        <f>IF(IFERROR(VLOOKUP($E154,Monográficos!$C$2:$E$995,10,FALSE),0)=0,"",VLOOKUP($E154,Monográficos!$C$2:$E$995,10,FALSE))</f>
        <v/>
      </c>
      <c r="O154" s="4" t="str">
        <f>IF(IFERROR(VLOOKUP($E154,Monográficos!$C$2:$E$995,11,FALSE),0)=0,"",VLOOKUP($E154,Monográficos!$C$2:$E$995,11,FALSE))</f>
        <v/>
      </c>
    </row>
    <row r="155" spans="1:15" x14ac:dyDescent="0.25">
      <c r="A155" s="4" t="s">
        <v>723</v>
      </c>
      <c r="B155" s="4" t="s">
        <v>678</v>
      </c>
      <c r="C155" s="4" t="s">
        <v>1246</v>
      </c>
      <c r="D155" s="4">
        <v>10</v>
      </c>
      <c r="E155" s="4" t="s">
        <v>668</v>
      </c>
      <c r="F155" s="11" t="s">
        <v>1390</v>
      </c>
      <c r="G155" s="4" t="s">
        <v>533</v>
      </c>
      <c r="H155" s="4">
        <v>60</v>
      </c>
      <c r="I155" s="7">
        <v>2</v>
      </c>
      <c r="J155" s="4">
        <v>58</v>
      </c>
      <c r="K155" s="7" t="s">
        <v>496</v>
      </c>
      <c r="M155" s="4" t="str">
        <f>IF(IFERROR(VLOOKUP($E155,Monográficos!$C$2:$E$995,9,FALSE),0)=0,"",VLOOKUP($E155,Monográficos!$C$2:$E$995,9,FALSE))</f>
        <v/>
      </c>
      <c r="N155" s="4" t="str">
        <f>IF(IFERROR(VLOOKUP($E155,Monográficos!$C$2:$E$995,10,FALSE),0)=0,"",VLOOKUP($E155,Monográficos!$C$2:$E$995,10,FALSE))</f>
        <v/>
      </c>
      <c r="O155" s="4" t="str">
        <f>IF(IFERROR(VLOOKUP($E155,Monográficos!$C$2:$E$995,11,FALSE),0)=0,"",VLOOKUP($E155,Monográficos!$C$2:$E$995,11,FALSE))</f>
        <v/>
      </c>
    </row>
    <row r="156" spans="1:15" x14ac:dyDescent="0.25">
      <c r="A156" s="4" t="s">
        <v>723</v>
      </c>
      <c r="B156" s="4" t="s">
        <v>678</v>
      </c>
      <c r="C156" s="4" t="s">
        <v>1246</v>
      </c>
      <c r="D156" s="4">
        <v>11</v>
      </c>
      <c r="E156" s="4" t="s">
        <v>667</v>
      </c>
      <c r="F156" s="11" t="s">
        <v>1391</v>
      </c>
      <c r="G156" s="4" t="s">
        <v>533</v>
      </c>
      <c r="H156" s="4">
        <v>60</v>
      </c>
      <c r="I156" s="7">
        <v>1</v>
      </c>
      <c r="J156" s="4">
        <v>59</v>
      </c>
      <c r="K156" s="7" t="s">
        <v>496</v>
      </c>
      <c r="M156" s="4" t="str">
        <f>IF(IFERROR(VLOOKUP($E156,Monográficos!$C$2:$E$995,9,FALSE),0)=0,"",VLOOKUP($E156,Monográficos!$C$2:$E$995,9,FALSE))</f>
        <v/>
      </c>
      <c r="N156" s="4" t="str">
        <f>IF(IFERROR(VLOOKUP($E156,Monográficos!$C$2:$E$995,10,FALSE),0)=0,"",VLOOKUP($E156,Monográficos!$C$2:$E$995,10,FALSE))</f>
        <v/>
      </c>
      <c r="O156" s="4" t="str">
        <f>IF(IFERROR(VLOOKUP($E156,Monográficos!$C$2:$E$995,11,FALSE),0)=0,"",VLOOKUP($E156,Monográficos!$C$2:$E$995,11,FALSE))</f>
        <v/>
      </c>
    </row>
    <row r="157" spans="1:15" x14ac:dyDescent="0.25">
      <c r="A157" s="4" t="s">
        <v>723</v>
      </c>
      <c r="B157" s="4" t="s">
        <v>678</v>
      </c>
      <c r="C157" s="4" t="s">
        <v>1246</v>
      </c>
      <c r="D157" s="4">
        <v>12</v>
      </c>
      <c r="E157" s="4" t="s">
        <v>677</v>
      </c>
      <c r="F157" s="11" t="s">
        <v>1360</v>
      </c>
      <c r="G157" s="4" t="s">
        <v>533</v>
      </c>
      <c r="H157" s="4">
        <v>90</v>
      </c>
      <c r="I157" s="7">
        <v>9</v>
      </c>
      <c r="J157" s="4">
        <v>81</v>
      </c>
      <c r="K157" s="7" t="s">
        <v>496</v>
      </c>
      <c r="M157" s="4" t="str">
        <f>IF(IFERROR(VLOOKUP($E157,Monográficos!$C$2:$E$995,9,FALSE),0)=0,"",VLOOKUP($E157,Monográficos!$C$2:$E$995,9,FALSE))</f>
        <v/>
      </c>
      <c r="N157" s="4" t="str">
        <f>IF(IFERROR(VLOOKUP($E157,Monográficos!$C$2:$E$995,10,FALSE),0)=0,"",VLOOKUP($E157,Monográficos!$C$2:$E$995,10,FALSE))</f>
        <v/>
      </c>
      <c r="O157" s="4" t="str">
        <f>IF(IFERROR(VLOOKUP($E157,Monográficos!$C$2:$E$995,11,FALSE),0)=0,"",VLOOKUP($E157,Monográficos!$C$2:$E$995,11,FALSE))</f>
        <v/>
      </c>
    </row>
    <row r="158" spans="1:15" x14ac:dyDescent="0.25">
      <c r="A158" s="4" t="s">
        <v>723</v>
      </c>
      <c r="B158" s="4" t="s">
        <v>685</v>
      </c>
      <c r="C158" s="4" t="s">
        <v>1249</v>
      </c>
      <c r="D158" s="4">
        <v>0</v>
      </c>
      <c r="E158" s="5" t="s">
        <v>1249</v>
      </c>
      <c r="F158" s="10" t="s">
        <v>1250</v>
      </c>
      <c r="G158" s="5" t="s">
        <v>533</v>
      </c>
      <c r="H158" s="5">
        <v>210</v>
      </c>
      <c r="I158" s="6">
        <f>I159+I160+I161</f>
        <v>33</v>
      </c>
      <c r="J158" s="6">
        <f>J159+J160+J161</f>
        <v>137</v>
      </c>
      <c r="K158" s="5">
        <v>40</v>
      </c>
      <c r="M158" s="4" t="str">
        <f>IF(IFERROR(VLOOKUP($E158,Monográficos!$C$2:$E$995,9,FALSE),0)=0,"",VLOOKUP($E158,Monográficos!$C$2:$E$995,9,FALSE))</f>
        <v/>
      </c>
      <c r="N158" s="4" t="str">
        <f>IF(IFERROR(VLOOKUP($E158,Monográficos!$C$2:$E$995,10,FALSE),0)=0,"",VLOOKUP($E158,Monográficos!$C$2:$E$995,10,FALSE))</f>
        <v/>
      </c>
      <c r="O158" s="4" t="str">
        <f>IF(IFERROR(VLOOKUP($E158,Monográficos!$C$2:$E$995,11,FALSE),0)=0,"",VLOOKUP($E158,Monográficos!$C$2:$E$995,11,FALSE))</f>
        <v/>
      </c>
    </row>
    <row r="159" spans="1:15" x14ac:dyDescent="0.25">
      <c r="A159" s="4" t="s">
        <v>723</v>
      </c>
      <c r="B159" s="4" t="s">
        <v>685</v>
      </c>
      <c r="C159" s="4" t="s">
        <v>1249</v>
      </c>
      <c r="D159" s="4">
        <v>1</v>
      </c>
      <c r="E159" s="4" t="s">
        <v>684</v>
      </c>
      <c r="F159" s="11" t="s">
        <v>1392</v>
      </c>
      <c r="G159" s="4" t="s">
        <v>533</v>
      </c>
      <c r="H159" s="4">
        <v>50</v>
      </c>
      <c r="I159" s="7">
        <v>17</v>
      </c>
      <c r="J159" s="4">
        <v>33</v>
      </c>
      <c r="K159" s="7" t="s">
        <v>496</v>
      </c>
      <c r="M159" s="4" t="str">
        <f>IF(IFERROR(VLOOKUP($E159,Monográficos!$C$2:$E$995,9,FALSE),0)=0,"",VLOOKUP($E159,Monográficos!$C$2:$E$995,9,FALSE))</f>
        <v/>
      </c>
      <c r="N159" s="4" t="str">
        <f>IF(IFERROR(VLOOKUP($E159,Monográficos!$C$2:$E$995,10,FALSE),0)=0,"",VLOOKUP($E159,Monográficos!$C$2:$E$995,10,FALSE))</f>
        <v/>
      </c>
      <c r="O159" s="4" t="str">
        <f>IF(IFERROR(VLOOKUP($E159,Monográficos!$C$2:$E$995,11,FALSE),0)=0,"",VLOOKUP($E159,Monográficos!$C$2:$E$995,11,FALSE))</f>
        <v/>
      </c>
    </row>
    <row r="160" spans="1:15" x14ac:dyDescent="0.25">
      <c r="A160" s="4" t="s">
        <v>723</v>
      </c>
      <c r="B160" s="4" t="s">
        <v>685</v>
      </c>
      <c r="C160" s="4" t="s">
        <v>1249</v>
      </c>
      <c r="D160" s="4">
        <v>2</v>
      </c>
      <c r="E160" s="4" t="s">
        <v>683</v>
      </c>
      <c r="F160" s="11" t="s">
        <v>216</v>
      </c>
      <c r="G160" s="4" t="s">
        <v>533</v>
      </c>
      <c r="H160" s="4">
        <v>80</v>
      </c>
      <c r="I160" s="7">
        <v>10</v>
      </c>
      <c r="J160" s="4">
        <v>70</v>
      </c>
      <c r="K160" s="7" t="s">
        <v>496</v>
      </c>
      <c r="M160" s="4" t="str">
        <f>IF(IFERROR(VLOOKUP($E160,Monográficos!$C$2:$E$995,9,FALSE),0)=0,"",VLOOKUP($E160,Monográficos!$C$2:$E$995,9,FALSE))</f>
        <v/>
      </c>
      <c r="N160" s="4" t="str">
        <f>IF(IFERROR(VLOOKUP($E160,Monográficos!$C$2:$E$995,10,FALSE),0)=0,"",VLOOKUP($E160,Monográficos!$C$2:$E$995,10,FALSE))</f>
        <v/>
      </c>
      <c r="O160" s="4" t="str">
        <f>IF(IFERROR(VLOOKUP($E160,Monográficos!$C$2:$E$995,11,FALSE),0)=0,"",VLOOKUP($E160,Monográficos!$C$2:$E$995,11,FALSE))</f>
        <v/>
      </c>
    </row>
    <row r="161" spans="1:15" x14ac:dyDescent="0.25">
      <c r="A161" s="4" t="s">
        <v>723</v>
      </c>
      <c r="B161" s="4" t="s">
        <v>685</v>
      </c>
      <c r="C161" s="4" t="s">
        <v>1249</v>
      </c>
      <c r="D161" s="4">
        <v>3</v>
      </c>
      <c r="E161" s="4" t="s">
        <v>682</v>
      </c>
      <c r="F161" s="11" t="s">
        <v>1387</v>
      </c>
      <c r="G161" s="4" t="s">
        <v>533</v>
      </c>
      <c r="H161" s="4">
        <v>40</v>
      </c>
      <c r="I161" s="7">
        <v>6</v>
      </c>
      <c r="J161" s="4">
        <v>34</v>
      </c>
      <c r="K161" s="7" t="s">
        <v>496</v>
      </c>
      <c r="M161" s="4" t="str">
        <f>IF(IFERROR(VLOOKUP($E161,Monográficos!$C$2:$E$995,9,FALSE),0)=0,"",VLOOKUP($E161,Monográficos!$C$2:$E$995,9,FALSE))</f>
        <v/>
      </c>
      <c r="N161" s="4" t="str">
        <f>IF(IFERROR(VLOOKUP($E161,Monográficos!$C$2:$E$995,10,FALSE),0)=0,"",VLOOKUP($E161,Monográficos!$C$2:$E$995,10,FALSE))</f>
        <v/>
      </c>
      <c r="O161" s="4" t="str">
        <f>IF(IFERROR(VLOOKUP($E161,Monográficos!$C$2:$E$995,11,FALSE),0)=0,"",VLOOKUP($E161,Monográficos!$C$2:$E$995,11,FALSE))</f>
        <v/>
      </c>
    </row>
    <row r="162" spans="1:15" x14ac:dyDescent="0.25">
      <c r="A162" s="4" t="s">
        <v>723</v>
      </c>
      <c r="B162" s="4" t="s">
        <v>1251</v>
      </c>
      <c r="C162" s="4" t="s">
        <v>1252</v>
      </c>
      <c r="D162" s="4">
        <v>0</v>
      </c>
      <c r="E162" s="5" t="s">
        <v>1252</v>
      </c>
      <c r="F162" s="10" t="s">
        <v>1253</v>
      </c>
      <c r="G162" s="5" t="s">
        <v>533</v>
      </c>
      <c r="H162" s="5">
        <v>390</v>
      </c>
      <c r="I162" s="6">
        <f>I163+I164+I165+I166</f>
        <v>9</v>
      </c>
      <c r="J162" s="6">
        <f>J163+J164+J165+J166</f>
        <v>301</v>
      </c>
      <c r="K162" s="5">
        <v>80</v>
      </c>
      <c r="M162" s="4" t="str">
        <f>IF(IFERROR(VLOOKUP($E162,Monográficos!$C$2:$E$995,9,FALSE),0)=0,"",VLOOKUP($E162,Monográficos!$C$2:$E$995,9,FALSE))</f>
        <v/>
      </c>
      <c r="N162" s="4" t="str">
        <f>IF(IFERROR(VLOOKUP($E162,Monográficos!$C$2:$E$995,10,FALSE),0)=0,"",VLOOKUP($E162,Monográficos!$C$2:$E$995,10,FALSE))</f>
        <v/>
      </c>
      <c r="O162" s="4" t="str">
        <f>IF(IFERROR(VLOOKUP($E162,Monográficos!$C$2:$E$995,11,FALSE),0)=0,"",VLOOKUP($E162,Monográficos!$C$2:$E$995,11,FALSE))</f>
        <v/>
      </c>
    </row>
    <row r="163" spans="1:15" x14ac:dyDescent="0.25">
      <c r="A163" s="4" t="s">
        <v>723</v>
      </c>
      <c r="B163" s="4" t="s">
        <v>1251</v>
      </c>
      <c r="C163" s="4" t="s">
        <v>1252</v>
      </c>
      <c r="D163" s="4">
        <v>1</v>
      </c>
      <c r="E163" s="4" t="s">
        <v>666</v>
      </c>
      <c r="F163" s="11" t="s">
        <v>235</v>
      </c>
      <c r="G163" s="4" t="s">
        <v>533</v>
      </c>
      <c r="H163" s="4">
        <v>90</v>
      </c>
      <c r="I163" s="7">
        <v>2</v>
      </c>
      <c r="J163" s="4">
        <v>88</v>
      </c>
      <c r="K163" s="7" t="s">
        <v>496</v>
      </c>
      <c r="M163" s="4" t="str">
        <f>IF(IFERROR(VLOOKUP($E163,Monográficos!$C$2:$E$995,9,FALSE),0)=0,"",VLOOKUP($E163,Monográficos!$C$2:$E$995,9,FALSE))</f>
        <v/>
      </c>
      <c r="N163" s="4" t="str">
        <f>IF(IFERROR(VLOOKUP($E163,Monográficos!$C$2:$E$995,10,FALSE),0)=0,"",VLOOKUP($E163,Monográficos!$C$2:$E$995,10,FALSE))</f>
        <v/>
      </c>
      <c r="O163" s="4" t="str">
        <f>IF(IFERROR(VLOOKUP($E163,Monográficos!$C$2:$E$995,11,FALSE),0)=0,"",VLOOKUP($E163,Monográficos!$C$2:$E$995,11,FALSE))</f>
        <v/>
      </c>
    </row>
    <row r="164" spans="1:15" x14ac:dyDescent="0.25">
      <c r="A164" s="4" t="s">
        <v>723</v>
      </c>
      <c r="B164" s="4" t="s">
        <v>1251</v>
      </c>
      <c r="C164" s="4" t="s">
        <v>1252</v>
      </c>
      <c r="D164" s="4">
        <v>2</v>
      </c>
      <c r="E164" s="4" t="s">
        <v>665</v>
      </c>
      <c r="F164" s="11" t="s">
        <v>236</v>
      </c>
      <c r="G164" s="4" t="s">
        <v>533</v>
      </c>
      <c r="H164" s="4">
        <v>70</v>
      </c>
      <c r="I164" s="7">
        <v>2</v>
      </c>
      <c r="J164" s="4">
        <v>68</v>
      </c>
      <c r="K164" s="7" t="s">
        <v>496</v>
      </c>
      <c r="M164" s="4" t="str">
        <f>IF(IFERROR(VLOOKUP($E164,Monográficos!$C$2:$E$995,9,FALSE),0)=0,"",VLOOKUP($E164,Monográficos!$C$2:$E$995,9,FALSE))</f>
        <v/>
      </c>
      <c r="N164" s="4" t="str">
        <f>IF(IFERROR(VLOOKUP($E164,Monográficos!$C$2:$E$995,10,FALSE),0)=0,"",VLOOKUP($E164,Monográficos!$C$2:$E$995,10,FALSE))</f>
        <v/>
      </c>
      <c r="O164" s="4" t="str">
        <f>IF(IFERROR(VLOOKUP($E164,Monográficos!$C$2:$E$995,11,FALSE),0)=0,"",VLOOKUP($E164,Monográficos!$C$2:$E$995,11,FALSE))</f>
        <v/>
      </c>
    </row>
    <row r="165" spans="1:15" x14ac:dyDescent="0.25">
      <c r="A165" s="4" t="s">
        <v>723</v>
      </c>
      <c r="B165" s="4" t="s">
        <v>1251</v>
      </c>
      <c r="C165" s="4" t="s">
        <v>1252</v>
      </c>
      <c r="D165" s="4">
        <v>3</v>
      </c>
      <c r="E165" s="4" t="s">
        <v>664</v>
      </c>
      <c r="F165" s="11" t="s">
        <v>237</v>
      </c>
      <c r="G165" s="4" t="s">
        <v>533</v>
      </c>
      <c r="H165" s="7">
        <v>70</v>
      </c>
      <c r="I165" s="7">
        <v>2</v>
      </c>
      <c r="J165" s="4">
        <v>68</v>
      </c>
      <c r="K165" s="7" t="s">
        <v>496</v>
      </c>
      <c r="M165" s="4" t="str">
        <f>IF(IFERROR(VLOOKUP($E165,Monográficos!$C$2:$E$995,9,FALSE),0)=0,"",VLOOKUP($E165,Monográficos!$C$2:$E$995,9,FALSE))</f>
        <v/>
      </c>
      <c r="N165" s="4" t="str">
        <f>IF(IFERROR(VLOOKUP($E165,Monográficos!$C$2:$E$995,10,FALSE),0)=0,"",VLOOKUP($E165,Monográficos!$C$2:$E$995,10,FALSE))</f>
        <v/>
      </c>
      <c r="O165" s="4" t="str">
        <f>IF(IFERROR(VLOOKUP($E165,Monográficos!$C$2:$E$995,11,FALSE),0)=0,"",VLOOKUP($E165,Monográficos!$C$2:$E$995,11,FALSE))</f>
        <v/>
      </c>
    </row>
    <row r="166" spans="1:15" x14ac:dyDescent="0.25">
      <c r="A166" s="4" t="s">
        <v>723</v>
      </c>
      <c r="B166" s="4" t="s">
        <v>1251</v>
      </c>
      <c r="C166" s="4" t="s">
        <v>1252</v>
      </c>
      <c r="D166" s="4">
        <v>4</v>
      </c>
      <c r="E166" s="4" t="s">
        <v>663</v>
      </c>
      <c r="F166" s="11" t="s">
        <v>238</v>
      </c>
      <c r="G166" s="4" t="s">
        <v>533</v>
      </c>
      <c r="H166" s="4">
        <v>80</v>
      </c>
      <c r="I166" s="9">
        <v>3</v>
      </c>
      <c r="J166" s="4">
        <v>77</v>
      </c>
      <c r="K166" s="7" t="s">
        <v>496</v>
      </c>
      <c r="M166" s="4" t="str">
        <f>IF(IFERROR(VLOOKUP($E166,Monográficos!$C$2:$E$995,9,FALSE),0)=0,"",VLOOKUP($E166,Monográficos!$C$2:$E$995,9,FALSE))</f>
        <v/>
      </c>
      <c r="N166" s="4" t="str">
        <f>IF(IFERROR(VLOOKUP($E166,Monográficos!$C$2:$E$995,10,FALSE),0)=0,"",VLOOKUP($E166,Monográficos!$C$2:$E$995,10,FALSE))</f>
        <v/>
      </c>
      <c r="O166" s="4" t="str">
        <f>IF(IFERROR(VLOOKUP($E166,Monográficos!$C$2:$E$995,11,FALSE),0)=0,"",VLOOKUP($E166,Monográficos!$C$2:$E$995,11,FALSE))</f>
        <v/>
      </c>
    </row>
    <row r="167" spans="1:15" x14ac:dyDescent="0.25">
      <c r="A167" s="4" t="s">
        <v>725</v>
      </c>
      <c r="B167" s="4" t="s">
        <v>784</v>
      </c>
      <c r="C167" s="4" t="s">
        <v>1254</v>
      </c>
      <c r="D167" s="4">
        <v>0</v>
      </c>
      <c r="E167" s="5" t="s">
        <v>1254</v>
      </c>
      <c r="F167" s="10" t="s">
        <v>1255</v>
      </c>
      <c r="G167" s="10" t="s">
        <v>533</v>
      </c>
      <c r="H167" s="10">
        <v>380</v>
      </c>
      <c r="I167" s="10">
        <v>41</v>
      </c>
      <c r="J167" s="10">
        <v>259</v>
      </c>
      <c r="K167" s="10">
        <v>80</v>
      </c>
      <c r="M167" s="4" t="str">
        <f>IF(IFERROR(VLOOKUP($E167,Monográficos!$C$2:$E$995,9,FALSE),0)=0,"",VLOOKUP($E167,Monográficos!$C$2:$E$995,9,FALSE))</f>
        <v/>
      </c>
      <c r="N167" s="4" t="str">
        <f>IF(IFERROR(VLOOKUP($E167,Monográficos!$C$2:$E$995,10,FALSE),0)=0,"",VLOOKUP($E167,Monográficos!$C$2:$E$995,10,FALSE))</f>
        <v/>
      </c>
      <c r="O167" s="4" t="str">
        <f>IF(IFERROR(VLOOKUP($E167,Monográficos!$C$2:$E$995,11,FALSE),0)=0,"",VLOOKUP($E167,Monográficos!$C$2:$E$995,11,FALSE))</f>
        <v/>
      </c>
    </row>
    <row r="168" spans="1:15" x14ac:dyDescent="0.25">
      <c r="A168" s="4" t="s">
        <v>725</v>
      </c>
      <c r="B168" s="4" t="s">
        <v>784</v>
      </c>
      <c r="C168" s="4" t="s">
        <v>1254</v>
      </c>
      <c r="D168" s="4">
        <v>1</v>
      </c>
      <c r="E168" s="4" t="s">
        <v>1393</v>
      </c>
      <c r="F168" s="11" t="s">
        <v>1394</v>
      </c>
      <c r="G168" s="4" t="s">
        <v>533</v>
      </c>
      <c r="H168" s="4">
        <v>120</v>
      </c>
      <c r="I168" s="7">
        <v>11</v>
      </c>
      <c r="J168" s="4">
        <v>109</v>
      </c>
      <c r="K168" s="7" t="s">
        <v>496</v>
      </c>
      <c r="M168" s="4" t="str">
        <f>IF(IFERROR(VLOOKUP($E168,Monográficos!$C$2:$E$995,9,FALSE),0)=0,"",VLOOKUP($E168,Monográficos!$C$2:$E$995,9,FALSE))</f>
        <v/>
      </c>
      <c r="N168" s="4" t="str">
        <f>IF(IFERROR(VLOOKUP($E168,Monográficos!$C$2:$E$995,10,FALSE),0)=0,"",VLOOKUP($E168,Monográficos!$C$2:$E$995,10,FALSE))</f>
        <v/>
      </c>
      <c r="O168" s="4" t="str">
        <f>IF(IFERROR(VLOOKUP($E168,Monográficos!$C$2:$E$995,11,FALSE),0)=0,"",VLOOKUP($E168,Monográficos!$C$2:$E$995,11,FALSE))</f>
        <v/>
      </c>
    </row>
    <row r="169" spans="1:15" x14ac:dyDescent="0.25">
      <c r="A169" s="4" t="s">
        <v>725</v>
      </c>
      <c r="B169" s="4" t="s">
        <v>784</v>
      </c>
      <c r="C169" s="4" t="s">
        <v>1254</v>
      </c>
      <c r="D169" s="4">
        <v>2</v>
      </c>
      <c r="E169" s="4" t="s">
        <v>1395</v>
      </c>
      <c r="F169" s="11" t="s">
        <v>1396</v>
      </c>
      <c r="G169" s="4" t="s">
        <v>533</v>
      </c>
      <c r="H169" s="4">
        <v>30</v>
      </c>
      <c r="I169" s="7">
        <v>2</v>
      </c>
      <c r="J169" s="4">
        <v>28</v>
      </c>
      <c r="K169" s="7" t="s">
        <v>496</v>
      </c>
      <c r="M169" s="4" t="str">
        <f>IF(IFERROR(VLOOKUP($E169,Monográficos!$C$2:$E$995,9,FALSE),0)=0,"",VLOOKUP($E169,Monográficos!$C$2:$E$995,9,FALSE))</f>
        <v/>
      </c>
      <c r="N169" s="4" t="str">
        <f>IF(IFERROR(VLOOKUP($E169,Monográficos!$C$2:$E$995,10,FALSE),0)=0,"",VLOOKUP($E169,Monográficos!$C$2:$E$995,10,FALSE))</f>
        <v/>
      </c>
      <c r="O169" s="4" t="str">
        <f>IF(IFERROR(VLOOKUP($E169,Monográficos!$C$2:$E$995,11,FALSE),0)=0,"",VLOOKUP($E169,Monográficos!$C$2:$E$995,11,FALSE))</f>
        <v/>
      </c>
    </row>
    <row r="170" spans="1:15" x14ac:dyDescent="0.25">
      <c r="A170" s="4" t="s">
        <v>725</v>
      </c>
      <c r="B170" s="4" t="s">
        <v>784</v>
      </c>
      <c r="C170" s="4" t="s">
        <v>1254</v>
      </c>
      <c r="D170" s="4">
        <v>3</v>
      </c>
      <c r="E170" s="4" t="s">
        <v>1397</v>
      </c>
      <c r="F170" s="11" t="s">
        <v>1398</v>
      </c>
      <c r="G170" s="4" t="s">
        <v>533</v>
      </c>
      <c r="H170" s="4">
        <v>60</v>
      </c>
      <c r="I170" s="7">
        <v>6</v>
      </c>
      <c r="J170" s="4">
        <v>54</v>
      </c>
      <c r="K170" s="7" t="s">
        <v>496</v>
      </c>
      <c r="M170" s="4" t="str">
        <f>IF(IFERROR(VLOOKUP($E170,Monográficos!$C$2:$E$995,9,FALSE),0)=0,"",VLOOKUP($E170,Monográficos!$C$2:$E$995,9,FALSE))</f>
        <v/>
      </c>
      <c r="N170" s="4" t="str">
        <f>IF(IFERROR(VLOOKUP($E170,Monográficos!$C$2:$E$995,10,FALSE),0)=0,"",VLOOKUP($E170,Monográficos!$C$2:$E$995,10,FALSE))</f>
        <v/>
      </c>
      <c r="O170" s="4" t="str">
        <f>IF(IFERROR(VLOOKUP($E170,Monográficos!$C$2:$E$995,11,FALSE),0)=0,"",VLOOKUP($E170,Monográficos!$C$2:$E$995,11,FALSE))</f>
        <v/>
      </c>
    </row>
    <row r="171" spans="1:15" x14ac:dyDescent="0.25">
      <c r="A171" s="4" t="s">
        <v>725</v>
      </c>
      <c r="B171" s="4" t="s">
        <v>784</v>
      </c>
      <c r="C171" s="4" t="s">
        <v>1254</v>
      </c>
      <c r="D171" s="4">
        <v>4</v>
      </c>
      <c r="E171" s="4" t="s">
        <v>1399</v>
      </c>
      <c r="F171" s="11" t="s">
        <v>1400</v>
      </c>
      <c r="G171" s="4" t="s">
        <v>533</v>
      </c>
      <c r="H171" s="4">
        <v>30</v>
      </c>
      <c r="I171" s="7">
        <v>3</v>
      </c>
      <c r="J171" s="4">
        <v>27</v>
      </c>
      <c r="K171" s="7" t="s">
        <v>496</v>
      </c>
      <c r="M171" s="4" t="str">
        <f>IF(IFERROR(VLOOKUP($E171,Monográficos!$C$2:$E$995,9,FALSE),0)=0,"",VLOOKUP($E171,Monográficos!$C$2:$E$995,9,FALSE))</f>
        <v/>
      </c>
      <c r="N171" s="4" t="str">
        <f>IF(IFERROR(VLOOKUP($E171,Monográficos!$C$2:$E$995,10,FALSE),0)=0,"",VLOOKUP($E171,Monográficos!$C$2:$E$995,10,FALSE))</f>
        <v/>
      </c>
      <c r="O171" s="4" t="str">
        <f>IF(IFERROR(VLOOKUP($E171,Monográficos!$C$2:$E$995,11,FALSE),0)=0,"",VLOOKUP($E171,Monográficos!$C$2:$E$995,11,FALSE))</f>
        <v/>
      </c>
    </row>
    <row r="172" spans="1:15" x14ac:dyDescent="0.25">
      <c r="A172" s="4" t="s">
        <v>725</v>
      </c>
      <c r="B172" s="4" t="s">
        <v>784</v>
      </c>
      <c r="C172" s="4" t="s">
        <v>1254</v>
      </c>
      <c r="D172" s="4">
        <v>5</v>
      </c>
      <c r="E172" s="4" t="s">
        <v>1401</v>
      </c>
      <c r="F172" s="11" t="s">
        <v>1402</v>
      </c>
      <c r="G172" s="4" t="s">
        <v>533</v>
      </c>
      <c r="H172" s="4">
        <v>90</v>
      </c>
      <c r="I172" s="7">
        <v>7</v>
      </c>
      <c r="J172" s="4">
        <v>83</v>
      </c>
      <c r="K172" s="7" t="s">
        <v>496</v>
      </c>
      <c r="M172" s="4" t="str">
        <f>IF(IFERROR(VLOOKUP($E172,Monográficos!$C$2:$E$995,9,FALSE),0)=0,"",VLOOKUP($E172,Monográficos!$C$2:$E$995,9,FALSE))</f>
        <v/>
      </c>
      <c r="N172" s="4" t="str">
        <f>IF(IFERROR(VLOOKUP($E172,Monográficos!$C$2:$E$995,10,FALSE),0)=0,"",VLOOKUP($E172,Monográficos!$C$2:$E$995,10,FALSE))</f>
        <v/>
      </c>
      <c r="O172" s="4" t="str">
        <f>IF(IFERROR(VLOOKUP($E172,Monográficos!$C$2:$E$995,11,FALSE),0)=0,"",VLOOKUP($E172,Monográficos!$C$2:$E$995,11,FALSE))</f>
        <v/>
      </c>
    </row>
    <row r="173" spans="1:15" x14ac:dyDescent="0.25">
      <c r="A173" s="4" t="s">
        <v>725</v>
      </c>
      <c r="B173" s="4" t="s">
        <v>784</v>
      </c>
      <c r="C173" s="4" t="s">
        <v>1254</v>
      </c>
      <c r="D173" s="4">
        <v>6</v>
      </c>
      <c r="E173" s="4" t="s">
        <v>1403</v>
      </c>
      <c r="F173" s="11" t="s">
        <v>1404</v>
      </c>
      <c r="G173" s="4" t="s">
        <v>533</v>
      </c>
      <c r="H173" s="4">
        <v>90</v>
      </c>
      <c r="I173" s="7">
        <v>23</v>
      </c>
      <c r="J173" s="4">
        <v>67</v>
      </c>
      <c r="K173" s="7" t="s">
        <v>496</v>
      </c>
      <c r="M173" s="4" t="str">
        <f>IF(IFERROR(VLOOKUP($E173,Monográficos!$C$2:$E$995,9,FALSE),0)=0,"",VLOOKUP($E173,Monográficos!$C$2:$E$995,9,FALSE))</f>
        <v/>
      </c>
      <c r="N173" s="4" t="str">
        <f>IF(IFERROR(VLOOKUP($E173,Monográficos!$C$2:$E$995,10,FALSE),0)=0,"",VLOOKUP($E173,Monográficos!$C$2:$E$995,10,FALSE))</f>
        <v/>
      </c>
      <c r="O173" s="4" t="str">
        <f>IF(IFERROR(VLOOKUP($E173,Monográficos!$C$2:$E$995,11,FALSE),0)=0,"",VLOOKUP($E173,Monográficos!$C$2:$E$995,11,FALSE))</f>
        <v/>
      </c>
    </row>
    <row r="174" spans="1:15" x14ac:dyDescent="0.25">
      <c r="A174" s="4" t="s">
        <v>725</v>
      </c>
      <c r="B174" s="4" t="s">
        <v>786</v>
      </c>
      <c r="C174" s="4" t="s">
        <v>1256</v>
      </c>
      <c r="D174" s="4">
        <v>0</v>
      </c>
      <c r="E174" s="5" t="s">
        <v>1256</v>
      </c>
      <c r="F174" s="10" t="s">
        <v>1257</v>
      </c>
      <c r="G174" s="10" t="s">
        <v>533</v>
      </c>
      <c r="H174" s="10">
        <v>350</v>
      </c>
      <c r="I174" s="10">
        <v>28</v>
      </c>
      <c r="J174" s="10">
        <v>242</v>
      </c>
      <c r="K174" s="10">
        <v>80</v>
      </c>
      <c r="M174" s="4" t="str">
        <f>IF(IFERROR(VLOOKUP($E174,Monográficos!$C$2:$E$995,9,FALSE),0)=0,"",VLOOKUP($E174,Monográficos!$C$2:$E$995,9,FALSE))</f>
        <v/>
      </c>
      <c r="N174" s="4" t="str">
        <f>IF(IFERROR(VLOOKUP($E174,Monográficos!$C$2:$E$995,10,FALSE),0)=0,"",VLOOKUP($E174,Monográficos!$C$2:$E$995,10,FALSE))</f>
        <v/>
      </c>
      <c r="O174" s="4" t="str">
        <f>IF(IFERROR(VLOOKUP($E174,Monográficos!$C$2:$E$995,11,FALSE),0)=0,"",VLOOKUP($E174,Monográficos!$C$2:$E$995,11,FALSE))</f>
        <v/>
      </c>
    </row>
    <row r="175" spans="1:15" x14ac:dyDescent="0.25">
      <c r="A175" s="4" t="s">
        <v>725</v>
      </c>
      <c r="B175" s="4" t="s">
        <v>786</v>
      </c>
      <c r="C175" s="4" t="s">
        <v>1256</v>
      </c>
      <c r="D175" s="4">
        <v>1</v>
      </c>
      <c r="E175" s="4" t="s">
        <v>1405</v>
      </c>
      <c r="F175" s="11" t="s">
        <v>1406</v>
      </c>
      <c r="G175" s="4" t="s">
        <v>533</v>
      </c>
      <c r="H175" s="4">
        <v>120</v>
      </c>
      <c r="I175" s="7">
        <v>12</v>
      </c>
      <c r="J175" s="4">
        <v>108</v>
      </c>
      <c r="K175" s="7" t="s">
        <v>496</v>
      </c>
      <c r="M175" s="4" t="str">
        <f>IF(IFERROR(VLOOKUP($E175,Monográficos!$C$2:$E$995,9,FALSE),0)=0,"",VLOOKUP($E175,Monográficos!$C$2:$E$995,9,FALSE))</f>
        <v/>
      </c>
      <c r="N175" s="4" t="str">
        <f>IF(IFERROR(VLOOKUP($E175,Monográficos!$C$2:$E$995,10,FALSE),0)=0,"",VLOOKUP($E175,Monográficos!$C$2:$E$995,10,FALSE))</f>
        <v/>
      </c>
      <c r="O175" s="4" t="str">
        <f>IF(IFERROR(VLOOKUP($E175,Monográficos!$C$2:$E$995,11,FALSE),0)=0,"",VLOOKUP($E175,Monográficos!$C$2:$E$995,11,FALSE))</f>
        <v/>
      </c>
    </row>
    <row r="176" spans="1:15" x14ac:dyDescent="0.25">
      <c r="A176" s="4" t="s">
        <v>725</v>
      </c>
      <c r="B176" s="4" t="s">
        <v>786</v>
      </c>
      <c r="C176" s="4" t="s">
        <v>1256</v>
      </c>
      <c r="D176" s="4">
        <v>2</v>
      </c>
      <c r="E176" s="4" t="s">
        <v>1407</v>
      </c>
      <c r="F176" s="11" t="s">
        <v>1408</v>
      </c>
      <c r="G176" s="4" t="s">
        <v>533</v>
      </c>
      <c r="H176" s="4">
        <v>30</v>
      </c>
      <c r="I176" s="7">
        <v>1</v>
      </c>
      <c r="J176" s="4">
        <v>29</v>
      </c>
      <c r="K176" s="7" t="s">
        <v>496</v>
      </c>
      <c r="M176" s="4" t="str">
        <f>IF(IFERROR(VLOOKUP($E176,Monográficos!$C$2:$E$995,9,FALSE),0)=0,"",VLOOKUP($E176,Monográficos!$C$2:$E$995,9,FALSE))</f>
        <v/>
      </c>
      <c r="N176" s="4" t="str">
        <f>IF(IFERROR(VLOOKUP($E176,Monográficos!$C$2:$E$995,10,FALSE),0)=0,"",VLOOKUP($E176,Monográficos!$C$2:$E$995,10,FALSE))</f>
        <v/>
      </c>
      <c r="O176" s="4" t="str">
        <f>IF(IFERROR(VLOOKUP($E176,Monográficos!$C$2:$E$995,11,FALSE),0)=0,"",VLOOKUP($E176,Monográficos!$C$2:$E$995,11,FALSE))</f>
        <v/>
      </c>
    </row>
    <row r="177" spans="1:15" x14ac:dyDescent="0.25">
      <c r="A177" s="4" t="s">
        <v>725</v>
      </c>
      <c r="B177" s="4" t="s">
        <v>786</v>
      </c>
      <c r="C177" s="4" t="s">
        <v>1256</v>
      </c>
      <c r="D177" s="4">
        <v>3</v>
      </c>
      <c r="E177" s="4" t="s">
        <v>1409</v>
      </c>
      <c r="F177" s="11" t="s">
        <v>1410</v>
      </c>
      <c r="G177" s="4" t="s">
        <v>533</v>
      </c>
      <c r="H177" s="4">
        <v>30</v>
      </c>
      <c r="I177" s="7">
        <v>4</v>
      </c>
      <c r="J177" s="4">
        <v>26</v>
      </c>
      <c r="K177" s="7" t="s">
        <v>496</v>
      </c>
      <c r="M177" s="4" t="str">
        <f>IF(IFERROR(VLOOKUP($E177,Monográficos!$C$2:$E$995,9,FALSE),0)=0,"",VLOOKUP($E177,Monográficos!$C$2:$E$995,9,FALSE))</f>
        <v/>
      </c>
      <c r="N177" s="4" t="str">
        <f>IF(IFERROR(VLOOKUP($E177,Monográficos!$C$2:$E$995,10,FALSE),0)=0,"",VLOOKUP($E177,Monográficos!$C$2:$E$995,10,FALSE))</f>
        <v/>
      </c>
      <c r="O177" s="4" t="str">
        <f>IF(IFERROR(VLOOKUP($E177,Monográficos!$C$2:$E$995,11,FALSE),0)=0,"",VLOOKUP($E177,Monográficos!$C$2:$E$995,11,FALSE))</f>
        <v/>
      </c>
    </row>
    <row r="178" spans="1:15" x14ac:dyDescent="0.25">
      <c r="A178" s="4" t="s">
        <v>725</v>
      </c>
      <c r="B178" s="4" t="s">
        <v>786</v>
      </c>
      <c r="C178" s="4" t="s">
        <v>1256</v>
      </c>
      <c r="D178" s="4">
        <v>4</v>
      </c>
      <c r="E178" s="4" t="s">
        <v>1411</v>
      </c>
      <c r="F178" s="11" t="s">
        <v>1412</v>
      </c>
      <c r="G178" s="4" t="s">
        <v>533</v>
      </c>
      <c r="H178" s="4">
        <v>60</v>
      </c>
      <c r="I178" s="7">
        <v>7</v>
      </c>
      <c r="J178" s="4">
        <v>53</v>
      </c>
      <c r="K178" s="7" t="s">
        <v>496</v>
      </c>
      <c r="M178" s="4" t="str">
        <f>IF(IFERROR(VLOOKUP($E178,Monográficos!$C$2:$E$995,9,FALSE),0)=0,"",VLOOKUP($E178,Monográficos!$C$2:$E$995,9,FALSE))</f>
        <v/>
      </c>
      <c r="N178" s="4" t="str">
        <f>IF(IFERROR(VLOOKUP($E178,Monográficos!$C$2:$E$995,10,FALSE),0)=0,"",VLOOKUP($E178,Monográficos!$C$2:$E$995,10,FALSE))</f>
        <v/>
      </c>
      <c r="O178" s="4" t="str">
        <f>IF(IFERROR(VLOOKUP($E178,Monográficos!$C$2:$E$995,11,FALSE),0)=0,"",VLOOKUP($E178,Monográficos!$C$2:$E$995,11,FALSE))</f>
        <v/>
      </c>
    </row>
    <row r="179" spans="1:15" x14ac:dyDescent="0.25">
      <c r="A179" s="4" t="s">
        <v>725</v>
      </c>
      <c r="B179" s="4" t="s">
        <v>786</v>
      </c>
      <c r="C179" s="4" t="s">
        <v>1256</v>
      </c>
      <c r="D179" s="4">
        <v>5</v>
      </c>
      <c r="E179" s="4" t="s">
        <v>1413</v>
      </c>
      <c r="F179" s="11" t="s">
        <v>1414</v>
      </c>
      <c r="G179" s="4" t="s">
        <v>533</v>
      </c>
      <c r="H179" s="4">
        <v>180</v>
      </c>
      <c r="I179" s="7">
        <v>19</v>
      </c>
      <c r="J179" s="4">
        <v>161</v>
      </c>
      <c r="K179" s="7" t="s">
        <v>496</v>
      </c>
      <c r="M179" s="4" t="str">
        <f>IF(IFERROR(VLOOKUP($E179,Monográficos!$C$2:$E$995,9,FALSE),0)=0,"",VLOOKUP($E179,Monográficos!$C$2:$E$995,9,FALSE))</f>
        <v/>
      </c>
      <c r="N179" s="4" t="str">
        <f>IF(IFERROR(VLOOKUP($E179,Monográficos!$C$2:$E$995,10,FALSE),0)=0,"",VLOOKUP($E179,Monográficos!$C$2:$E$995,10,FALSE))</f>
        <v/>
      </c>
      <c r="O179" s="4" t="str">
        <f>IF(IFERROR(VLOOKUP($E179,Monográficos!$C$2:$E$995,11,FALSE),0)=0,"",VLOOKUP($E179,Monográficos!$C$2:$E$995,11,FALSE))</f>
        <v/>
      </c>
    </row>
    <row r="180" spans="1:15" x14ac:dyDescent="0.25">
      <c r="A180" s="4" t="s">
        <v>725</v>
      </c>
      <c r="B180" s="4" t="s">
        <v>786</v>
      </c>
      <c r="C180" s="4" t="s">
        <v>1256</v>
      </c>
      <c r="D180" s="4">
        <v>6</v>
      </c>
      <c r="E180" s="4" t="s">
        <v>1407</v>
      </c>
      <c r="F180" s="11" t="s">
        <v>1408</v>
      </c>
      <c r="G180" s="4" t="s">
        <v>533</v>
      </c>
      <c r="H180" s="4">
        <v>30</v>
      </c>
      <c r="I180" s="7">
        <v>1</v>
      </c>
      <c r="J180" s="4">
        <v>29</v>
      </c>
      <c r="K180" s="7" t="s">
        <v>496</v>
      </c>
      <c r="M180" s="4" t="str">
        <f>IF(IFERROR(VLOOKUP($E180,Monográficos!$C$2:$E$995,9,FALSE),0)=0,"",VLOOKUP($E180,Monográficos!$C$2:$E$995,9,FALSE))</f>
        <v/>
      </c>
      <c r="N180" s="4" t="str">
        <f>IF(IFERROR(VLOOKUP($E180,Monográficos!$C$2:$E$995,10,FALSE),0)=0,"",VLOOKUP($E180,Monográficos!$C$2:$E$995,10,FALSE))</f>
        <v/>
      </c>
      <c r="O180" s="4" t="str">
        <f>IF(IFERROR(VLOOKUP($E180,Monográficos!$C$2:$E$995,11,FALSE),0)=0,"",VLOOKUP($E180,Monográficos!$C$2:$E$995,11,FALSE))</f>
        <v/>
      </c>
    </row>
    <row r="181" spans="1:15" ht="31.5" x14ac:dyDescent="0.25">
      <c r="A181" s="4" t="s">
        <v>725</v>
      </c>
      <c r="B181" s="4" t="s">
        <v>786</v>
      </c>
      <c r="C181" s="4" t="s">
        <v>1256</v>
      </c>
      <c r="D181" s="4">
        <v>7</v>
      </c>
      <c r="E181" s="4" t="s">
        <v>1415</v>
      </c>
      <c r="F181" s="11" t="s">
        <v>1416</v>
      </c>
      <c r="G181" s="4" t="s">
        <v>533</v>
      </c>
      <c r="H181" s="4">
        <v>90</v>
      </c>
      <c r="I181" s="7">
        <v>11</v>
      </c>
      <c r="J181" s="4">
        <v>79</v>
      </c>
      <c r="K181" s="7" t="s">
        <v>496</v>
      </c>
      <c r="M181" s="4" t="str">
        <f>IF(IFERROR(VLOOKUP($E181,Monográficos!$C$2:$E$995,9,FALSE),0)=0,"",VLOOKUP($E181,Monográficos!$C$2:$E$995,9,FALSE))</f>
        <v/>
      </c>
      <c r="N181" s="4" t="str">
        <f>IF(IFERROR(VLOOKUP($E181,Monográficos!$C$2:$E$995,10,FALSE),0)=0,"",VLOOKUP($E181,Monográficos!$C$2:$E$995,10,FALSE))</f>
        <v/>
      </c>
      <c r="O181" s="4" t="str">
        <f>IF(IFERROR(VLOOKUP($E181,Monográficos!$C$2:$E$995,11,FALSE),0)=0,"",VLOOKUP($E181,Monográficos!$C$2:$E$995,11,FALSE))</f>
        <v/>
      </c>
    </row>
    <row r="182" spans="1:15" x14ac:dyDescent="0.25">
      <c r="A182" s="4" t="s">
        <v>725</v>
      </c>
      <c r="B182" s="4" t="s">
        <v>786</v>
      </c>
      <c r="C182" s="4" t="s">
        <v>1256</v>
      </c>
      <c r="D182" s="4">
        <v>8</v>
      </c>
      <c r="E182" s="4" t="s">
        <v>1417</v>
      </c>
      <c r="F182" s="11" t="s">
        <v>1418</v>
      </c>
      <c r="G182" s="4" t="s">
        <v>533</v>
      </c>
      <c r="H182" s="4">
        <v>60</v>
      </c>
      <c r="I182" s="7">
        <v>7</v>
      </c>
      <c r="J182" s="4">
        <v>53</v>
      </c>
      <c r="K182" s="7" t="s">
        <v>496</v>
      </c>
      <c r="M182" s="4" t="str">
        <f>IF(IFERROR(VLOOKUP($E182,Monográficos!$C$2:$E$995,9,FALSE),0)=0,"",VLOOKUP($E182,Monográficos!$C$2:$E$995,9,FALSE))</f>
        <v/>
      </c>
      <c r="N182" s="4" t="str">
        <f>IF(IFERROR(VLOOKUP($E182,Monográficos!$C$2:$E$995,10,FALSE),0)=0,"",VLOOKUP($E182,Monográficos!$C$2:$E$995,10,FALSE))</f>
        <v/>
      </c>
      <c r="O182" s="4" t="str">
        <f>IF(IFERROR(VLOOKUP($E182,Monográficos!$C$2:$E$995,11,FALSE),0)=0,"",VLOOKUP($E182,Monográficos!$C$2:$E$995,11,FALSE))</f>
        <v/>
      </c>
    </row>
    <row r="183" spans="1:15" x14ac:dyDescent="0.25">
      <c r="A183" s="4" t="s">
        <v>725</v>
      </c>
      <c r="B183" s="4" t="s">
        <v>786</v>
      </c>
      <c r="C183" s="4" t="s">
        <v>1258</v>
      </c>
      <c r="D183" s="4">
        <v>0</v>
      </c>
      <c r="E183" s="5" t="s">
        <v>1258</v>
      </c>
      <c r="F183" s="10" t="s">
        <v>1259</v>
      </c>
      <c r="G183" s="10" t="s">
        <v>533</v>
      </c>
      <c r="H183" s="10">
        <v>290</v>
      </c>
      <c r="I183" s="10">
        <v>8</v>
      </c>
      <c r="J183" s="10">
        <v>202</v>
      </c>
      <c r="K183" s="10">
        <v>80</v>
      </c>
      <c r="M183" s="4" t="str">
        <f>IF(IFERROR(VLOOKUP($E183,Monográficos!$C$2:$E$995,9,FALSE),0)=0,"",VLOOKUP($E183,Monográficos!$C$2:$E$995,9,FALSE))</f>
        <v/>
      </c>
      <c r="N183" s="4" t="str">
        <f>IF(IFERROR(VLOOKUP($E183,Monográficos!$C$2:$E$995,10,FALSE),0)=0,"",VLOOKUP($E183,Monográficos!$C$2:$E$995,10,FALSE))</f>
        <v/>
      </c>
      <c r="O183" s="4" t="str">
        <f>IF(IFERROR(VLOOKUP($E183,Monográficos!$C$2:$E$995,11,FALSE),0)=0,"",VLOOKUP($E183,Monográficos!$C$2:$E$995,11,FALSE))</f>
        <v/>
      </c>
    </row>
    <row r="184" spans="1:15" x14ac:dyDescent="0.25">
      <c r="A184" s="4" t="s">
        <v>725</v>
      </c>
      <c r="B184" s="4" t="s">
        <v>786</v>
      </c>
      <c r="C184" s="4" t="s">
        <v>1258</v>
      </c>
      <c r="D184" s="4">
        <v>1</v>
      </c>
      <c r="E184" s="4" t="s">
        <v>1419</v>
      </c>
      <c r="F184" s="11" t="s">
        <v>1420</v>
      </c>
      <c r="G184" s="4" t="s">
        <v>533</v>
      </c>
      <c r="H184" s="4">
        <v>120</v>
      </c>
      <c r="I184" s="7">
        <v>5</v>
      </c>
      <c r="J184" s="4">
        <v>115</v>
      </c>
      <c r="K184" s="7" t="s">
        <v>496</v>
      </c>
      <c r="M184" s="4" t="str">
        <f>IF(IFERROR(VLOOKUP($E184,Monográficos!$C$2:$E$995,9,FALSE),0)=0,"",VLOOKUP($E184,Monográficos!$C$2:$E$995,9,FALSE))</f>
        <v/>
      </c>
      <c r="N184" s="4" t="str">
        <f>IF(IFERROR(VLOOKUP($E184,Monográficos!$C$2:$E$995,10,FALSE),0)=0,"",VLOOKUP($E184,Monográficos!$C$2:$E$995,10,FALSE))</f>
        <v/>
      </c>
      <c r="O184" s="4" t="str">
        <f>IF(IFERROR(VLOOKUP($E184,Monográficos!$C$2:$E$995,11,FALSE),0)=0,"",VLOOKUP($E184,Monográficos!$C$2:$E$995,11,FALSE))</f>
        <v/>
      </c>
    </row>
    <row r="185" spans="1:15" x14ac:dyDescent="0.25">
      <c r="A185" s="4" t="s">
        <v>725</v>
      </c>
      <c r="B185" s="4" t="s">
        <v>786</v>
      </c>
      <c r="C185" s="4" t="s">
        <v>1258</v>
      </c>
      <c r="D185" s="4">
        <v>2</v>
      </c>
      <c r="E185" s="4" t="s">
        <v>1407</v>
      </c>
      <c r="F185" s="11" t="s">
        <v>1408</v>
      </c>
      <c r="G185" s="4" t="s">
        <v>533</v>
      </c>
      <c r="H185" s="4">
        <v>30</v>
      </c>
      <c r="I185" s="7">
        <v>1</v>
      </c>
      <c r="J185" s="4">
        <v>29</v>
      </c>
      <c r="K185" s="7" t="s">
        <v>496</v>
      </c>
      <c r="M185" s="4" t="str">
        <f>IF(IFERROR(VLOOKUP($E185,Monográficos!$C$2:$E$995,9,FALSE),0)=0,"",VLOOKUP($E185,Monográficos!$C$2:$E$995,9,FALSE))</f>
        <v/>
      </c>
      <c r="N185" s="4" t="str">
        <f>IF(IFERROR(VLOOKUP($E185,Monográficos!$C$2:$E$995,10,FALSE),0)=0,"",VLOOKUP($E185,Monográficos!$C$2:$E$995,10,FALSE))</f>
        <v/>
      </c>
      <c r="O185" s="4" t="str">
        <f>IF(IFERROR(VLOOKUP($E185,Monográficos!$C$2:$E$995,11,FALSE),0)=0,"",VLOOKUP($E185,Monográficos!$C$2:$E$995,11,FALSE))</f>
        <v/>
      </c>
    </row>
    <row r="186" spans="1:15" x14ac:dyDescent="0.25">
      <c r="A186" s="4" t="s">
        <v>725</v>
      </c>
      <c r="B186" s="4" t="s">
        <v>786</v>
      </c>
      <c r="C186" s="4" t="s">
        <v>1258</v>
      </c>
      <c r="D186" s="4">
        <v>3</v>
      </c>
      <c r="E186" s="4" t="s">
        <v>1421</v>
      </c>
      <c r="F186" s="11" t="s">
        <v>1422</v>
      </c>
      <c r="G186" s="4" t="s">
        <v>533</v>
      </c>
      <c r="H186" s="4">
        <v>30</v>
      </c>
      <c r="I186" s="7">
        <v>3</v>
      </c>
      <c r="J186" s="4">
        <v>27</v>
      </c>
      <c r="K186" s="7" t="s">
        <v>496</v>
      </c>
      <c r="M186" s="4" t="str">
        <f>IF(IFERROR(VLOOKUP($E186,Monográficos!$C$2:$E$995,9,FALSE),0)=0,"",VLOOKUP($E186,Monográficos!$C$2:$E$995,9,FALSE))</f>
        <v/>
      </c>
      <c r="N186" s="4" t="str">
        <f>IF(IFERROR(VLOOKUP($E186,Monográficos!$C$2:$E$995,10,FALSE),0)=0,"",VLOOKUP($E186,Monográficos!$C$2:$E$995,10,FALSE))</f>
        <v/>
      </c>
      <c r="O186" s="4" t="str">
        <f>IF(IFERROR(VLOOKUP($E186,Monográficos!$C$2:$E$995,11,FALSE),0)=0,"",VLOOKUP($E186,Monográficos!$C$2:$E$995,11,FALSE))</f>
        <v/>
      </c>
    </row>
    <row r="187" spans="1:15" x14ac:dyDescent="0.25">
      <c r="A187" s="4" t="s">
        <v>725</v>
      </c>
      <c r="B187" s="4" t="s">
        <v>786</v>
      </c>
      <c r="C187" s="4" t="s">
        <v>1258</v>
      </c>
      <c r="D187" s="4">
        <v>4</v>
      </c>
      <c r="E187" s="4" t="s">
        <v>1423</v>
      </c>
      <c r="F187" s="11" t="s">
        <v>1424</v>
      </c>
      <c r="G187" s="4" t="s">
        <v>533</v>
      </c>
      <c r="H187" s="4">
        <v>60</v>
      </c>
      <c r="I187" s="7">
        <v>1</v>
      </c>
      <c r="J187" s="4">
        <v>59</v>
      </c>
      <c r="K187" s="7" t="s">
        <v>496</v>
      </c>
      <c r="M187" s="4" t="str">
        <f>IF(IFERROR(VLOOKUP($E187,Monográficos!$C$2:$E$995,9,FALSE),0)=0,"",VLOOKUP($E187,Monográficos!$C$2:$E$995,9,FALSE))</f>
        <v/>
      </c>
      <c r="N187" s="4" t="str">
        <f>IF(IFERROR(VLOOKUP($E187,Monográficos!$C$2:$E$995,10,FALSE),0)=0,"",VLOOKUP($E187,Monográficos!$C$2:$E$995,10,FALSE))</f>
        <v/>
      </c>
      <c r="O187" s="4" t="str">
        <f>IF(IFERROR(VLOOKUP($E187,Monográficos!$C$2:$E$995,11,FALSE),0)=0,"",VLOOKUP($E187,Monográficos!$C$2:$E$995,11,FALSE))</f>
        <v/>
      </c>
    </row>
    <row r="188" spans="1:15" x14ac:dyDescent="0.25">
      <c r="A188" s="4" t="s">
        <v>725</v>
      </c>
      <c r="B188" s="4" t="s">
        <v>786</v>
      </c>
      <c r="C188" s="4" t="s">
        <v>1258</v>
      </c>
      <c r="D188" s="4">
        <v>5</v>
      </c>
      <c r="E188" s="4" t="s">
        <v>1425</v>
      </c>
      <c r="F188" s="11" t="s">
        <v>1426</v>
      </c>
      <c r="G188" s="4" t="s">
        <v>533</v>
      </c>
      <c r="H188" s="4">
        <v>120</v>
      </c>
      <c r="I188" s="7">
        <v>3</v>
      </c>
      <c r="J188" s="4">
        <v>117</v>
      </c>
      <c r="K188" s="7" t="s">
        <v>496</v>
      </c>
      <c r="M188" s="4" t="str">
        <f>IF(IFERROR(VLOOKUP($E188,Monográficos!$C$2:$E$995,9,FALSE),0)=0,"",VLOOKUP($E188,Monográficos!$C$2:$E$995,9,FALSE))</f>
        <v/>
      </c>
      <c r="N188" s="4" t="str">
        <f>IF(IFERROR(VLOOKUP($E188,Monográficos!$C$2:$E$995,10,FALSE),0)=0,"",VLOOKUP($E188,Monográficos!$C$2:$E$995,10,FALSE))</f>
        <v/>
      </c>
      <c r="O188" s="4" t="str">
        <f>IF(IFERROR(VLOOKUP($E188,Monográficos!$C$2:$E$995,11,FALSE),0)=0,"",VLOOKUP($E188,Monográficos!$C$2:$E$995,11,FALSE))</f>
        <v/>
      </c>
    </row>
    <row r="189" spans="1:15" x14ac:dyDescent="0.25">
      <c r="A189" s="4" t="s">
        <v>725</v>
      </c>
      <c r="B189" s="4" t="s">
        <v>786</v>
      </c>
      <c r="C189" s="4" t="s">
        <v>1258</v>
      </c>
      <c r="D189" s="4">
        <v>6</v>
      </c>
      <c r="E189" s="4" t="s">
        <v>1407</v>
      </c>
      <c r="F189" s="11" t="s">
        <v>1408</v>
      </c>
      <c r="G189" s="4" t="s">
        <v>533</v>
      </c>
      <c r="H189" s="4">
        <v>30</v>
      </c>
      <c r="I189" s="7">
        <v>1</v>
      </c>
      <c r="J189" s="4">
        <v>29</v>
      </c>
      <c r="K189" s="7" t="s">
        <v>496</v>
      </c>
      <c r="M189" s="4" t="str">
        <f>IF(IFERROR(VLOOKUP($E189,Monográficos!$C$2:$E$995,9,FALSE),0)=0,"",VLOOKUP($E189,Monográficos!$C$2:$E$995,9,FALSE))</f>
        <v/>
      </c>
      <c r="N189" s="4" t="str">
        <f>IF(IFERROR(VLOOKUP($E189,Monográficos!$C$2:$E$995,10,FALSE),0)=0,"",VLOOKUP($E189,Monográficos!$C$2:$E$995,10,FALSE))</f>
        <v/>
      </c>
      <c r="O189" s="4" t="str">
        <f>IF(IFERROR(VLOOKUP($E189,Monográficos!$C$2:$E$995,11,FALSE),0)=0,"",VLOOKUP($E189,Monográficos!$C$2:$E$995,11,FALSE))</f>
        <v/>
      </c>
    </row>
    <row r="190" spans="1:15" x14ac:dyDescent="0.25">
      <c r="A190" s="4" t="s">
        <v>725</v>
      </c>
      <c r="B190" s="4" t="s">
        <v>786</v>
      </c>
      <c r="C190" s="4" t="s">
        <v>1258</v>
      </c>
      <c r="D190" s="4">
        <v>7</v>
      </c>
      <c r="E190" s="4" t="s">
        <v>1427</v>
      </c>
      <c r="F190" s="11" t="s">
        <v>1428</v>
      </c>
      <c r="G190" s="4" t="s">
        <v>533</v>
      </c>
      <c r="H190" s="4">
        <v>30</v>
      </c>
      <c r="I190" s="7">
        <v>1</v>
      </c>
      <c r="J190" s="4">
        <v>29</v>
      </c>
      <c r="K190" s="7" t="s">
        <v>496</v>
      </c>
      <c r="M190" s="4" t="str">
        <f>IF(IFERROR(VLOOKUP($E190,Monográficos!$C$2:$E$995,9,FALSE),0)=0,"",VLOOKUP($E190,Monográficos!$C$2:$E$995,9,FALSE))</f>
        <v/>
      </c>
      <c r="N190" s="4" t="str">
        <f>IF(IFERROR(VLOOKUP($E190,Monográficos!$C$2:$E$995,10,FALSE),0)=0,"",VLOOKUP($E190,Monográficos!$C$2:$E$995,10,FALSE))</f>
        <v/>
      </c>
      <c r="O190" s="4" t="str">
        <f>IF(IFERROR(VLOOKUP($E190,Monográficos!$C$2:$E$995,11,FALSE),0)=0,"",VLOOKUP($E190,Monográficos!$C$2:$E$995,11,FALSE))</f>
        <v/>
      </c>
    </row>
    <row r="191" spans="1:15" x14ac:dyDescent="0.25">
      <c r="A191" s="4" t="s">
        <v>725</v>
      </c>
      <c r="B191" s="4" t="s">
        <v>786</v>
      </c>
      <c r="C191" s="4" t="s">
        <v>1258</v>
      </c>
      <c r="D191" s="4">
        <v>8</v>
      </c>
      <c r="E191" s="4" t="s">
        <v>1429</v>
      </c>
      <c r="F191" s="11" t="s">
        <v>1430</v>
      </c>
      <c r="G191" s="4" t="s">
        <v>533</v>
      </c>
      <c r="H191" s="4">
        <v>60</v>
      </c>
      <c r="I191" s="7">
        <v>1</v>
      </c>
      <c r="J191" s="4">
        <v>59</v>
      </c>
      <c r="K191" s="7" t="s">
        <v>496</v>
      </c>
      <c r="M191" s="4" t="str">
        <f>IF(IFERROR(VLOOKUP($E191,Monográficos!$C$2:$E$995,9,FALSE),0)=0,"",VLOOKUP($E191,Monográficos!$C$2:$E$995,9,FALSE))</f>
        <v/>
      </c>
      <c r="N191" s="4" t="str">
        <f>IF(IFERROR(VLOOKUP($E191,Monográficos!$C$2:$E$995,10,FALSE),0)=0,"",VLOOKUP($E191,Monográficos!$C$2:$E$995,10,FALSE))</f>
        <v/>
      </c>
      <c r="O191" s="4" t="str">
        <f>IF(IFERROR(VLOOKUP($E191,Monográficos!$C$2:$E$995,11,FALSE),0)=0,"",VLOOKUP($E191,Monográficos!$C$2:$E$995,11,FALSE))</f>
        <v/>
      </c>
    </row>
    <row r="192" spans="1:15" x14ac:dyDescent="0.25">
      <c r="A192" s="4" t="s">
        <v>725</v>
      </c>
      <c r="B192" s="4" t="s">
        <v>786</v>
      </c>
      <c r="C192" s="4" t="s">
        <v>1260</v>
      </c>
      <c r="D192" s="4">
        <v>0</v>
      </c>
      <c r="E192" s="5" t="s">
        <v>1260</v>
      </c>
      <c r="F192" s="10" t="s">
        <v>1261</v>
      </c>
      <c r="G192" s="10" t="s">
        <v>533</v>
      </c>
      <c r="H192" s="10">
        <v>250</v>
      </c>
      <c r="I192" s="10">
        <v>12</v>
      </c>
      <c r="J192" s="10">
        <v>198</v>
      </c>
      <c r="K192" s="10">
        <v>40</v>
      </c>
      <c r="M192" s="4" t="str">
        <f>IF(IFERROR(VLOOKUP($E192,Monográficos!$C$2:$E$995,9,FALSE),0)=0,"",VLOOKUP($E192,Monográficos!$C$2:$E$995,9,FALSE))</f>
        <v/>
      </c>
      <c r="N192" s="4" t="str">
        <f>IF(IFERROR(VLOOKUP($E192,Monográficos!$C$2:$E$995,10,FALSE),0)=0,"",VLOOKUP($E192,Monográficos!$C$2:$E$995,10,FALSE))</f>
        <v/>
      </c>
      <c r="O192" s="4" t="str">
        <f>IF(IFERROR(VLOOKUP($E192,Monográficos!$C$2:$E$995,11,FALSE),0)=0,"",VLOOKUP($E192,Monográficos!$C$2:$E$995,11,FALSE))</f>
        <v/>
      </c>
    </row>
    <row r="193" spans="1:15" x14ac:dyDescent="0.25">
      <c r="A193" s="4" t="s">
        <v>725</v>
      </c>
      <c r="B193" s="4" t="s">
        <v>786</v>
      </c>
      <c r="C193" s="4" t="s">
        <v>1260</v>
      </c>
      <c r="D193" s="4">
        <v>1</v>
      </c>
      <c r="E193" s="4" t="s">
        <v>1431</v>
      </c>
      <c r="F193" s="11" t="s">
        <v>1432</v>
      </c>
      <c r="G193" s="4" t="s">
        <v>533</v>
      </c>
      <c r="H193" s="4">
        <v>120</v>
      </c>
      <c r="I193" s="7">
        <v>6</v>
      </c>
      <c r="J193" s="4">
        <v>114</v>
      </c>
      <c r="K193" s="7" t="s">
        <v>496</v>
      </c>
      <c r="M193" s="4" t="str">
        <f>IF(IFERROR(VLOOKUP($E193,Monográficos!$C$2:$E$995,9,FALSE),0)=0,"",VLOOKUP($E193,Monográficos!$C$2:$E$995,9,FALSE))</f>
        <v/>
      </c>
      <c r="N193" s="4" t="str">
        <f>IF(IFERROR(VLOOKUP($E193,Monográficos!$C$2:$E$995,10,FALSE),0)=0,"",VLOOKUP($E193,Monográficos!$C$2:$E$995,10,FALSE))</f>
        <v/>
      </c>
      <c r="O193" s="4" t="str">
        <f>IF(IFERROR(VLOOKUP($E193,Monográficos!$C$2:$E$995,11,FALSE),0)=0,"",VLOOKUP($E193,Monográficos!$C$2:$E$995,11,FALSE))</f>
        <v/>
      </c>
    </row>
    <row r="194" spans="1:15" x14ac:dyDescent="0.25">
      <c r="A194" s="4" t="s">
        <v>725</v>
      </c>
      <c r="B194" s="4" t="s">
        <v>786</v>
      </c>
      <c r="C194" s="4" t="s">
        <v>1260</v>
      </c>
      <c r="D194" s="4">
        <v>2</v>
      </c>
      <c r="E194" s="4" t="s">
        <v>1433</v>
      </c>
      <c r="F194" s="11" t="s">
        <v>1432</v>
      </c>
      <c r="G194" s="4" t="s">
        <v>533</v>
      </c>
      <c r="H194" s="4">
        <v>30</v>
      </c>
      <c r="I194" s="7">
        <v>4</v>
      </c>
      <c r="J194" s="4">
        <v>26</v>
      </c>
      <c r="K194" s="7" t="s">
        <v>496</v>
      </c>
      <c r="M194" s="4" t="str">
        <f>IF(IFERROR(VLOOKUP($E194,Monográficos!$C$2:$E$995,9,FALSE),0)=0,"",VLOOKUP($E194,Monográficos!$C$2:$E$995,9,FALSE))</f>
        <v/>
      </c>
      <c r="N194" s="4" t="str">
        <f>IF(IFERROR(VLOOKUP($E194,Monográficos!$C$2:$E$995,10,FALSE),0)=0,"",VLOOKUP($E194,Monográficos!$C$2:$E$995,10,FALSE))</f>
        <v/>
      </c>
      <c r="O194" s="4" t="str">
        <f>IF(IFERROR(VLOOKUP($E194,Monográficos!$C$2:$E$995,11,FALSE),0)=0,"",VLOOKUP($E194,Monográficos!$C$2:$E$995,11,FALSE))</f>
        <v/>
      </c>
    </row>
    <row r="195" spans="1:15" x14ac:dyDescent="0.25">
      <c r="A195" s="4" t="s">
        <v>725</v>
      </c>
      <c r="B195" s="4" t="s">
        <v>786</v>
      </c>
      <c r="C195" s="4" t="s">
        <v>1260</v>
      </c>
      <c r="D195" s="4">
        <v>3</v>
      </c>
      <c r="E195" s="4" t="s">
        <v>1407</v>
      </c>
      <c r="F195" s="11" t="s">
        <v>1408</v>
      </c>
      <c r="G195" s="4" t="s">
        <v>533</v>
      </c>
      <c r="H195" s="4">
        <v>90</v>
      </c>
      <c r="I195" s="7">
        <v>2</v>
      </c>
      <c r="J195" s="4">
        <v>88</v>
      </c>
      <c r="K195" s="7" t="s">
        <v>496</v>
      </c>
      <c r="M195" s="4" t="str">
        <f>IF(IFERROR(VLOOKUP($E195,Monográficos!$C$2:$E$995,9,FALSE),0)=0,"",VLOOKUP($E195,Monográficos!$C$2:$E$995,9,FALSE))</f>
        <v/>
      </c>
      <c r="N195" s="4" t="str">
        <f>IF(IFERROR(VLOOKUP($E195,Monográficos!$C$2:$E$995,10,FALSE),0)=0,"",VLOOKUP($E195,Monográficos!$C$2:$E$995,10,FALSE))</f>
        <v/>
      </c>
      <c r="O195" s="4" t="str">
        <f>IF(IFERROR(VLOOKUP($E195,Monográficos!$C$2:$E$995,11,FALSE),0)=0,"",VLOOKUP($E195,Monográficos!$C$2:$E$995,11,FALSE))</f>
        <v/>
      </c>
    </row>
    <row r="196" spans="1:15" x14ac:dyDescent="0.25">
      <c r="A196" s="4" t="s">
        <v>725</v>
      </c>
      <c r="B196" s="4" t="s">
        <v>786</v>
      </c>
      <c r="C196" s="4" t="s">
        <v>1260</v>
      </c>
      <c r="D196" s="4">
        <v>4</v>
      </c>
      <c r="E196" s="4" t="s">
        <v>1434</v>
      </c>
      <c r="F196" s="11" t="s">
        <v>1435</v>
      </c>
      <c r="G196" s="4" t="s">
        <v>533</v>
      </c>
      <c r="H196" s="4">
        <v>90</v>
      </c>
      <c r="I196" s="7">
        <v>6</v>
      </c>
      <c r="J196" s="4">
        <v>84</v>
      </c>
      <c r="K196" s="7" t="s">
        <v>496</v>
      </c>
      <c r="M196" s="4" t="str">
        <f>IF(IFERROR(VLOOKUP($E196,Monográficos!$C$2:$E$995,9,FALSE),0)=0,"",VLOOKUP($E196,Monográficos!$C$2:$E$995,9,FALSE))</f>
        <v/>
      </c>
      <c r="N196" s="4" t="str">
        <f>IF(IFERROR(VLOOKUP($E196,Monográficos!$C$2:$E$995,10,FALSE),0)=0,"",VLOOKUP($E196,Monográficos!$C$2:$E$995,10,FALSE))</f>
        <v/>
      </c>
      <c r="O196" s="4" t="str">
        <f>IF(IFERROR(VLOOKUP($E196,Monográficos!$C$2:$E$995,11,FALSE),0)=0,"",VLOOKUP($E196,Monográficos!$C$2:$E$995,11,FALSE))</f>
        <v/>
      </c>
    </row>
    <row r="197" spans="1:15" x14ac:dyDescent="0.25">
      <c r="A197" s="4" t="s">
        <v>725</v>
      </c>
      <c r="B197" s="4" t="s">
        <v>786</v>
      </c>
      <c r="C197" s="4" t="s">
        <v>1262</v>
      </c>
      <c r="D197" s="4">
        <v>0</v>
      </c>
      <c r="E197" s="5" t="s">
        <v>1262</v>
      </c>
      <c r="F197" s="10" t="s">
        <v>1263</v>
      </c>
      <c r="G197" s="10" t="s">
        <v>533</v>
      </c>
      <c r="H197" s="10">
        <v>640</v>
      </c>
      <c r="I197" s="10">
        <v>41</v>
      </c>
      <c r="J197" s="10">
        <v>519</v>
      </c>
      <c r="K197" s="10">
        <v>80</v>
      </c>
      <c r="M197" s="4" t="str">
        <f>IF(IFERROR(VLOOKUP($E197,Monográficos!$C$2:$E$995,9,FALSE),0)=0,"",VLOOKUP($E197,Monográficos!$C$2:$E$995,9,FALSE))</f>
        <v/>
      </c>
      <c r="N197" s="4" t="str">
        <f>IF(IFERROR(VLOOKUP($E197,Monográficos!$C$2:$E$995,10,FALSE),0)=0,"",VLOOKUP($E197,Monográficos!$C$2:$E$995,10,FALSE))</f>
        <v/>
      </c>
      <c r="O197" s="4" t="str">
        <f>IF(IFERROR(VLOOKUP($E197,Monográficos!$C$2:$E$995,11,FALSE),0)=0,"",VLOOKUP($E197,Monográficos!$C$2:$E$995,11,FALSE))</f>
        <v/>
      </c>
    </row>
    <row r="198" spans="1:15" x14ac:dyDescent="0.25">
      <c r="A198" s="4" t="s">
        <v>725</v>
      </c>
      <c r="B198" s="4" t="s">
        <v>786</v>
      </c>
      <c r="C198" s="4" t="s">
        <v>1262</v>
      </c>
      <c r="D198" s="4">
        <v>1</v>
      </c>
      <c r="E198" s="4" t="s">
        <v>1436</v>
      </c>
      <c r="F198" s="11" t="s">
        <v>1437</v>
      </c>
      <c r="G198" s="4" t="s">
        <v>533</v>
      </c>
      <c r="H198" s="4">
        <v>70</v>
      </c>
      <c r="I198" s="7">
        <v>4</v>
      </c>
      <c r="J198" s="4">
        <v>66</v>
      </c>
      <c r="K198" s="7" t="s">
        <v>496</v>
      </c>
      <c r="M198" s="4" t="str">
        <f>IF(IFERROR(VLOOKUP($E198,Monográficos!$C$2:$E$995,9,FALSE),0)=0,"",VLOOKUP($E198,Monográficos!$C$2:$E$995,9,FALSE))</f>
        <v/>
      </c>
      <c r="N198" s="4" t="str">
        <f>IF(IFERROR(VLOOKUP($E198,Monográficos!$C$2:$E$995,10,FALSE),0)=0,"",VLOOKUP($E198,Monográficos!$C$2:$E$995,10,FALSE))</f>
        <v/>
      </c>
      <c r="O198" s="4" t="str">
        <f>IF(IFERROR(VLOOKUP($E198,Monográficos!$C$2:$E$995,11,FALSE),0)=0,"",VLOOKUP($E198,Monográficos!$C$2:$E$995,11,FALSE))</f>
        <v/>
      </c>
    </row>
    <row r="199" spans="1:15" x14ac:dyDescent="0.25">
      <c r="A199" s="4" t="s">
        <v>725</v>
      </c>
      <c r="B199" s="4" t="s">
        <v>786</v>
      </c>
      <c r="C199" s="4" t="s">
        <v>1262</v>
      </c>
      <c r="D199" s="4">
        <v>2</v>
      </c>
      <c r="E199" s="4" t="s">
        <v>1438</v>
      </c>
      <c r="F199" s="11" t="s">
        <v>1439</v>
      </c>
      <c r="G199" s="4" t="s">
        <v>533</v>
      </c>
      <c r="H199" s="4">
        <v>80</v>
      </c>
      <c r="I199" s="7">
        <v>7</v>
      </c>
      <c r="J199" s="4">
        <v>73</v>
      </c>
      <c r="K199" s="7" t="s">
        <v>496</v>
      </c>
      <c r="M199" s="4" t="str">
        <f>IF(IFERROR(VLOOKUP($E199,Monográficos!$C$2:$E$995,9,FALSE),0)=0,"",VLOOKUP($E199,Monográficos!$C$2:$E$995,9,FALSE))</f>
        <v/>
      </c>
      <c r="N199" s="4" t="str">
        <f>IF(IFERROR(VLOOKUP($E199,Monográficos!$C$2:$E$995,10,FALSE),0)=0,"",VLOOKUP($E199,Monográficos!$C$2:$E$995,10,FALSE))</f>
        <v/>
      </c>
      <c r="O199" s="4" t="str">
        <f>IF(IFERROR(VLOOKUP($E199,Monográficos!$C$2:$E$995,11,FALSE),0)=0,"",VLOOKUP($E199,Monográficos!$C$2:$E$995,11,FALSE))</f>
        <v/>
      </c>
    </row>
    <row r="200" spans="1:15" x14ac:dyDescent="0.25">
      <c r="A200" s="4" t="s">
        <v>725</v>
      </c>
      <c r="B200" s="4" t="s">
        <v>786</v>
      </c>
      <c r="C200" s="4" t="s">
        <v>1262</v>
      </c>
      <c r="D200" s="4">
        <v>3</v>
      </c>
      <c r="E200" s="4" t="s">
        <v>1440</v>
      </c>
      <c r="F200" s="11" t="s">
        <v>1441</v>
      </c>
      <c r="G200" s="4" t="s">
        <v>533</v>
      </c>
      <c r="H200" s="4">
        <v>90</v>
      </c>
      <c r="I200" s="7">
        <v>12</v>
      </c>
      <c r="J200" s="4">
        <v>78</v>
      </c>
      <c r="K200" s="7" t="s">
        <v>496</v>
      </c>
      <c r="M200" s="4" t="str">
        <f>IF(IFERROR(VLOOKUP($E200,Monográficos!$C$2:$E$995,9,FALSE),0)=0,"",VLOOKUP($E200,Monográficos!$C$2:$E$995,9,FALSE))</f>
        <v/>
      </c>
      <c r="N200" s="4" t="str">
        <f>IF(IFERROR(VLOOKUP($E200,Monográficos!$C$2:$E$995,10,FALSE),0)=0,"",VLOOKUP($E200,Monográficos!$C$2:$E$995,10,FALSE))</f>
        <v/>
      </c>
      <c r="O200" s="4" t="str">
        <f>IF(IFERROR(VLOOKUP($E200,Monográficos!$C$2:$E$995,11,FALSE),0)=0,"",VLOOKUP($E200,Monográficos!$C$2:$E$995,11,FALSE))</f>
        <v/>
      </c>
    </row>
    <row r="201" spans="1:15" x14ac:dyDescent="0.25">
      <c r="A201" s="4" t="s">
        <v>725</v>
      </c>
      <c r="B201" s="4" t="s">
        <v>786</v>
      </c>
      <c r="C201" s="4" t="s">
        <v>1262</v>
      </c>
      <c r="D201" s="4">
        <v>4</v>
      </c>
      <c r="E201" s="4" t="s">
        <v>1442</v>
      </c>
      <c r="F201" s="11" t="s">
        <v>1443</v>
      </c>
      <c r="G201" s="4" t="s">
        <v>533</v>
      </c>
      <c r="H201" s="4">
        <v>50</v>
      </c>
      <c r="I201" s="7">
        <v>5</v>
      </c>
      <c r="J201" s="4">
        <v>45</v>
      </c>
      <c r="K201" s="7" t="s">
        <v>496</v>
      </c>
      <c r="M201" s="4" t="str">
        <f>IF(IFERROR(VLOOKUP($E201,Monográficos!$C$2:$E$995,9,FALSE),0)=0,"",VLOOKUP($E201,Monográficos!$C$2:$E$995,9,FALSE))</f>
        <v/>
      </c>
      <c r="N201" s="4" t="str">
        <f>IF(IFERROR(VLOOKUP($E201,Monográficos!$C$2:$E$995,10,FALSE),0)=0,"",VLOOKUP($E201,Monográficos!$C$2:$E$995,10,FALSE))</f>
        <v/>
      </c>
      <c r="O201" s="4" t="str">
        <f>IF(IFERROR(VLOOKUP($E201,Monográficos!$C$2:$E$995,11,FALSE),0)=0,"",VLOOKUP($E201,Monográficos!$C$2:$E$995,11,FALSE))</f>
        <v/>
      </c>
    </row>
    <row r="202" spans="1:15" x14ac:dyDescent="0.25">
      <c r="A202" s="4" t="s">
        <v>725</v>
      </c>
      <c r="B202" s="4" t="s">
        <v>786</v>
      </c>
      <c r="C202" s="4" t="s">
        <v>1262</v>
      </c>
      <c r="D202" s="4">
        <v>5</v>
      </c>
      <c r="E202" s="4" t="s">
        <v>1444</v>
      </c>
      <c r="F202" s="11" t="s">
        <v>1445</v>
      </c>
      <c r="G202" s="4" t="s">
        <v>533</v>
      </c>
      <c r="H202" s="4">
        <v>120</v>
      </c>
      <c r="I202" s="7">
        <v>2</v>
      </c>
      <c r="J202" s="4">
        <v>118</v>
      </c>
      <c r="K202" s="7" t="s">
        <v>496</v>
      </c>
      <c r="M202" s="4" t="str">
        <f>IF(IFERROR(VLOOKUP($E202,Monográficos!$C$2:$E$995,9,FALSE),0)=0,"",VLOOKUP($E202,Monográficos!$C$2:$E$995,9,FALSE))</f>
        <v/>
      </c>
      <c r="N202" s="4" t="str">
        <f>IF(IFERROR(VLOOKUP($E202,Monográficos!$C$2:$E$995,10,FALSE),0)=0,"",VLOOKUP($E202,Monográficos!$C$2:$E$995,10,FALSE))</f>
        <v/>
      </c>
      <c r="O202" s="4" t="str">
        <f>IF(IFERROR(VLOOKUP($E202,Monográficos!$C$2:$E$995,11,FALSE),0)=0,"",VLOOKUP($E202,Monográficos!$C$2:$E$995,11,FALSE))</f>
        <v/>
      </c>
    </row>
    <row r="203" spans="1:15" x14ac:dyDescent="0.25">
      <c r="A203" s="4" t="s">
        <v>725</v>
      </c>
      <c r="B203" s="4" t="s">
        <v>786</v>
      </c>
      <c r="C203" s="4" t="s">
        <v>1262</v>
      </c>
      <c r="D203" s="4">
        <v>6</v>
      </c>
      <c r="E203" s="4" t="s">
        <v>1446</v>
      </c>
      <c r="F203" s="11" t="s">
        <v>1447</v>
      </c>
      <c r="G203" s="4" t="s">
        <v>533</v>
      </c>
      <c r="H203" s="4">
        <v>90</v>
      </c>
      <c r="I203" s="7">
        <v>1</v>
      </c>
      <c r="J203" s="4">
        <v>89</v>
      </c>
      <c r="K203" s="7" t="s">
        <v>496</v>
      </c>
      <c r="M203" s="4" t="str">
        <f>IF(IFERROR(VLOOKUP($E203,Monográficos!$C$2:$E$995,9,FALSE),0)=0,"",VLOOKUP($E203,Monográficos!$C$2:$E$995,9,FALSE))</f>
        <v/>
      </c>
      <c r="N203" s="4" t="str">
        <f>IF(IFERROR(VLOOKUP($E203,Monográficos!$C$2:$E$995,10,FALSE),0)=0,"",VLOOKUP($E203,Monográficos!$C$2:$E$995,10,FALSE))</f>
        <v/>
      </c>
      <c r="O203" s="4" t="str">
        <f>IF(IFERROR(VLOOKUP($E203,Monográficos!$C$2:$E$995,11,FALSE),0)=0,"",VLOOKUP($E203,Monográficos!$C$2:$E$995,11,FALSE))</f>
        <v/>
      </c>
    </row>
    <row r="204" spans="1:15" x14ac:dyDescent="0.25">
      <c r="A204" s="4" t="s">
        <v>725</v>
      </c>
      <c r="B204" s="4" t="s">
        <v>786</v>
      </c>
      <c r="C204" s="4" t="s">
        <v>1262</v>
      </c>
      <c r="D204" s="4">
        <v>7</v>
      </c>
      <c r="E204" s="4" t="s">
        <v>1448</v>
      </c>
      <c r="F204" s="11" t="s">
        <v>1449</v>
      </c>
      <c r="G204" s="4" t="s">
        <v>533</v>
      </c>
      <c r="H204" s="4">
        <v>30</v>
      </c>
      <c r="I204" s="7">
        <v>1</v>
      </c>
      <c r="J204" s="4">
        <v>29</v>
      </c>
      <c r="K204" s="7" t="s">
        <v>496</v>
      </c>
      <c r="M204" s="4" t="str">
        <f>IF(IFERROR(VLOOKUP($E204,Monográficos!$C$2:$E$995,9,FALSE),0)=0,"",VLOOKUP($E204,Monográficos!$C$2:$E$995,9,FALSE))</f>
        <v/>
      </c>
      <c r="N204" s="4" t="str">
        <f>IF(IFERROR(VLOOKUP($E204,Monográficos!$C$2:$E$995,10,FALSE),0)=0,"",VLOOKUP($E204,Monográficos!$C$2:$E$995,10,FALSE))</f>
        <v/>
      </c>
      <c r="O204" s="4" t="str">
        <f>IF(IFERROR(VLOOKUP($E204,Monográficos!$C$2:$E$995,11,FALSE),0)=0,"",VLOOKUP($E204,Monográficos!$C$2:$E$995,11,FALSE))</f>
        <v/>
      </c>
    </row>
    <row r="205" spans="1:15" x14ac:dyDescent="0.25">
      <c r="A205" s="4" t="s">
        <v>725</v>
      </c>
      <c r="B205" s="4" t="s">
        <v>786</v>
      </c>
      <c r="C205" s="4" t="s">
        <v>1262</v>
      </c>
      <c r="D205" s="4">
        <v>8</v>
      </c>
      <c r="E205" s="4" t="s">
        <v>1450</v>
      </c>
      <c r="F205" s="11" t="s">
        <v>1451</v>
      </c>
      <c r="G205" s="4" t="s">
        <v>533</v>
      </c>
      <c r="H205" s="4">
        <v>60</v>
      </c>
      <c r="I205" s="7">
        <v>2</v>
      </c>
      <c r="J205" s="4">
        <v>58</v>
      </c>
      <c r="K205" s="7" t="s">
        <v>496</v>
      </c>
      <c r="M205" s="4" t="str">
        <f>IF(IFERROR(VLOOKUP($E205,Monográficos!$C$2:$E$995,9,FALSE),0)=0,"",VLOOKUP($E205,Monográficos!$C$2:$E$995,9,FALSE))</f>
        <v/>
      </c>
      <c r="N205" s="4" t="str">
        <f>IF(IFERROR(VLOOKUP($E205,Monográficos!$C$2:$E$995,10,FALSE),0)=0,"",VLOOKUP($E205,Monográficos!$C$2:$E$995,10,FALSE))</f>
        <v/>
      </c>
      <c r="O205" s="4" t="str">
        <f>IF(IFERROR(VLOOKUP($E205,Monográficos!$C$2:$E$995,11,FALSE),0)=0,"",VLOOKUP($E205,Monográficos!$C$2:$E$995,11,FALSE))</f>
        <v/>
      </c>
    </row>
    <row r="206" spans="1:15" x14ac:dyDescent="0.25">
      <c r="A206" s="4" t="s">
        <v>725</v>
      </c>
      <c r="B206" s="4" t="s">
        <v>786</v>
      </c>
      <c r="C206" s="4" t="s">
        <v>1262</v>
      </c>
      <c r="D206" s="4">
        <v>9</v>
      </c>
      <c r="E206" s="4" t="s">
        <v>1452</v>
      </c>
      <c r="F206" s="11" t="s">
        <v>1453</v>
      </c>
      <c r="G206" s="4" t="s">
        <v>533</v>
      </c>
      <c r="H206" s="4">
        <v>90</v>
      </c>
      <c r="I206" s="7">
        <v>9</v>
      </c>
      <c r="J206" s="4">
        <v>81</v>
      </c>
      <c r="K206" s="7" t="s">
        <v>496</v>
      </c>
      <c r="M206" s="4" t="str">
        <f>IF(IFERROR(VLOOKUP($E206,Monográficos!$C$2:$E$995,9,FALSE),0)=0,"",VLOOKUP($E206,Monográficos!$C$2:$E$995,9,FALSE))</f>
        <v/>
      </c>
      <c r="N206" s="4" t="str">
        <f>IF(IFERROR(VLOOKUP($E206,Monográficos!$C$2:$E$995,10,FALSE),0)=0,"",VLOOKUP($E206,Monográficos!$C$2:$E$995,10,FALSE))</f>
        <v/>
      </c>
      <c r="O206" s="4" t="str">
        <f>IF(IFERROR(VLOOKUP($E206,Monográficos!$C$2:$E$995,11,FALSE),0)=0,"",VLOOKUP($E206,Monográficos!$C$2:$E$995,11,FALSE))</f>
        <v/>
      </c>
    </row>
    <row r="207" spans="1:15" x14ac:dyDescent="0.25">
      <c r="A207" s="4" t="s">
        <v>725</v>
      </c>
      <c r="B207" s="4" t="s">
        <v>786</v>
      </c>
      <c r="C207" s="4" t="s">
        <v>1264</v>
      </c>
      <c r="D207" s="4">
        <v>0</v>
      </c>
      <c r="E207" s="5" t="s">
        <v>1264</v>
      </c>
      <c r="F207" s="10" t="s">
        <v>1265</v>
      </c>
      <c r="G207" s="10" t="s">
        <v>533</v>
      </c>
      <c r="H207" s="10">
        <v>580</v>
      </c>
      <c r="I207" s="10">
        <v>33</v>
      </c>
      <c r="J207" s="10">
        <v>586</v>
      </c>
      <c r="K207" s="10">
        <v>80</v>
      </c>
      <c r="M207" s="4" t="str">
        <f>IF(IFERROR(VLOOKUP($E207,Monográficos!$C$2:$E$995,9,FALSE),0)=0,"",VLOOKUP($E207,Monográficos!$C$2:$E$995,9,FALSE))</f>
        <v/>
      </c>
      <c r="N207" s="4" t="str">
        <f>IF(IFERROR(VLOOKUP($E207,Monográficos!$C$2:$E$995,10,FALSE),0)=0,"",VLOOKUP($E207,Monográficos!$C$2:$E$995,10,FALSE))</f>
        <v/>
      </c>
      <c r="O207" s="4" t="str">
        <f>IF(IFERROR(VLOOKUP($E207,Monográficos!$C$2:$E$995,11,FALSE),0)=0,"",VLOOKUP($E207,Monográficos!$C$2:$E$995,11,FALSE))</f>
        <v/>
      </c>
    </row>
    <row r="208" spans="1:15" x14ac:dyDescent="0.25">
      <c r="A208" s="4" t="s">
        <v>725</v>
      </c>
      <c r="B208" s="4" t="s">
        <v>786</v>
      </c>
      <c r="C208" s="4" t="s">
        <v>1264</v>
      </c>
      <c r="D208" s="4">
        <v>1</v>
      </c>
      <c r="E208" s="4" t="s">
        <v>1454</v>
      </c>
      <c r="F208" s="11" t="s">
        <v>1455</v>
      </c>
      <c r="G208" s="4" t="s">
        <v>533</v>
      </c>
      <c r="H208" s="4">
        <v>130</v>
      </c>
      <c r="I208" s="7">
        <v>3</v>
      </c>
      <c r="J208" s="4">
        <v>127</v>
      </c>
      <c r="K208" s="7" t="s">
        <v>496</v>
      </c>
      <c r="M208" s="4" t="str">
        <f>IF(IFERROR(VLOOKUP($E208,Monográficos!$C$2:$E$995,9,FALSE),0)=0,"",VLOOKUP($E208,Monográficos!$C$2:$E$995,9,FALSE))</f>
        <v/>
      </c>
      <c r="N208" s="4" t="str">
        <f>IF(IFERROR(VLOOKUP($E208,Monográficos!$C$2:$E$995,10,FALSE),0)=0,"",VLOOKUP($E208,Monográficos!$C$2:$E$995,10,FALSE))</f>
        <v/>
      </c>
      <c r="O208" s="4" t="str">
        <f>IF(IFERROR(VLOOKUP($E208,Monográficos!$C$2:$E$995,11,FALSE),0)=0,"",VLOOKUP($E208,Monográficos!$C$2:$E$995,11,FALSE))</f>
        <v/>
      </c>
    </row>
    <row r="209" spans="1:15" x14ac:dyDescent="0.25">
      <c r="A209" s="4" t="s">
        <v>725</v>
      </c>
      <c r="B209" s="4" t="s">
        <v>786</v>
      </c>
      <c r="C209" s="4" t="s">
        <v>1264</v>
      </c>
      <c r="D209" s="4">
        <v>2</v>
      </c>
      <c r="E209" s="4" t="s">
        <v>1456</v>
      </c>
      <c r="F209" s="11" t="s">
        <v>1457</v>
      </c>
      <c r="G209" s="4" t="s">
        <v>533</v>
      </c>
      <c r="H209" s="4">
        <v>40</v>
      </c>
      <c r="I209" s="7">
        <v>1</v>
      </c>
      <c r="J209" s="4">
        <v>39</v>
      </c>
      <c r="K209" s="7" t="s">
        <v>496</v>
      </c>
      <c r="M209" s="4" t="str">
        <f>IF(IFERROR(VLOOKUP($E209,Monográficos!$C$2:$E$995,9,FALSE),0)=0,"",VLOOKUP($E209,Monográficos!$C$2:$E$995,9,FALSE))</f>
        <v/>
      </c>
      <c r="N209" s="4" t="str">
        <f>IF(IFERROR(VLOOKUP($E209,Monográficos!$C$2:$E$995,10,FALSE),0)=0,"",VLOOKUP($E209,Monográficos!$C$2:$E$995,10,FALSE))</f>
        <v/>
      </c>
      <c r="O209" s="4" t="str">
        <f>IF(IFERROR(VLOOKUP($E209,Monográficos!$C$2:$E$995,11,FALSE),0)=0,"",VLOOKUP($E209,Monográficos!$C$2:$E$995,11,FALSE))</f>
        <v/>
      </c>
    </row>
    <row r="210" spans="1:15" x14ac:dyDescent="0.25">
      <c r="A210" s="4" t="s">
        <v>725</v>
      </c>
      <c r="B210" s="4" t="s">
        <v>786</v>
      </c>
      <c r="C210" s="4" t="s">
        <v>1264</v>
      </c>
      <c r="D210" s="4">
        <v>3</v>
      </c>
      <c r="E210" s="4" t="s">
        <v>1458</v>
      </c>
      <c r="F210" s="11" t="s">
        <v>1459</v>
      </c>
      <c r="G210" s="4" t="s">
        <v>533</v>
      </c>
      <c r="H210" s="4">
        <v>50</v>
      </c>
      <c r="I210" s="7">
        <v>1</v>
      </c>
      <c r="J210" s="4">
        <v>49</v>
      </c>
      <c r="K210" s="7" t="s">
        <v>496</v>
      </c>
      <c r="M210" s="4" t="str">
        <f>IF(IFERROR(VLOOKUP($E210,Monográficos!$C$2:$E$995,9,FALSE),0)=0,"",VLOOKUP($E210,Monográficos!$C$2:$E$995,9,FALSE))</f>
        <v/>
      </c>
      <c r="N210" s="4" t="str">
        <f>IF(IFERROR(VLOOKUP($E210,Monográficos!$C$2:$E$995,10,FALSE),0)=0,"",VLOOKUP($E210,Monográficos!$C$2:$E$995,10,FALSE))</f>
        <v/>
      </c>
      <c r="O210" s="4" t="str">
        <f>IF(IFERROR(VLOOKUP($E210,Monográficos!$C$2:$E$995,11,FALSE),0)=0,"",VLOOKUP($E210,Monográficos!$C$2:$E$995,11,FALSE))</f>
        <v/>
      </c>
    </row>
    <row r="211" spans="1:15" x14ac:dyDescent="0.25">
      <c r="A211" s="4" t="s">
        <v>725</v>
      </c>
      <c r="B211" s="4" t="s">
        <v>786</v>
      </c>
      <c r="C211" s="4" t="s">
        <v>1264</v>
      </c>
      <c r="D211" s="4">
        <v>4</v>
      </c>
      <c r="E211" s="4" t="s">
        <v>1460</v>
      </c>
      <c r="F211" s="11" t="s">
        <v>1461</v>
      </c>
      <c r="G211" s="4" t="s">
        <v>533</v>
      </c>
      <c r="H211" s="4">
        <v>40</v>
      </c>
      <c r="I211" s="7">
        <v>1</v>
      </c>
      <c r="J211" s="4">
        <v>39</v>
      </c>
      <c r="K211" s="7" t="s">
        <v>496</v>
      </c>
      <c r="M211" s="4" t="str">
        <f>IF(IFERROR(VLOOKUP($E211,Monográficos!$C$2:$E$995,9,FALSE),0)=0,"",VLOOKUP($E211,Monográficos!$C$2:$E$995,9,FALSE))</f>
        <v/>
      </c>
      <c r="N211" s="4" t="str">
        <f>IF(IFERROR(VLOOKUP($E211,Monográficos!$C$2:$E$995,10,FALSE),0)=0,"",VLOOKUP($E211,Monográficos!$C$2:$E$995,10,FALSE))</f>
        <v/>
      </c>
      <c r="O211" s="4" t="str">
        <f>IF(IFERROR(VLOOKUP($E211,Monográficos!$C$2:$E$995,11,FALSE),0)=0,"",VLOOKUP($E211,Monográficos!$C$2:$E$995,11,FALSE))</f>
        <v/>
      </c>
    </row>
    <row r="212" spans="1:15" x14ac:dyDescent="0.25">
      <c r="A212" s="4" t="s">
        <v>725</v>
      </c>
      <c r="B212" s="4" t="s">
        <v>786</v>
      </c>
      <c r="C212" s="4" t="s">
        <v>1264</v>
      </c>
      <c r="D212" s="4">
        <v>5</v>
      </c>
      <c r="E212" s="4" t="s">
        <v>1440</v>
      </c>
      <c r="F212" s="11" t="s">
        <v>1441</v>
      </c>
      <c r="G212" s="4" t="s">
        <v>533</v>
      </c>
      <c r="H212" s="4">
        <v>90</v>
      </c>
      <c r="I212" s="7">
        <v>12</v>
      </c>
      <c r="J212" s="4">
        <v>78</v>
      </c>
      <c r="K212" s="7" t="s">
        <v>496</v>
      </c>
      <c r="M212" s="4" t="str">
        <f>IF(IFERROR(VLOOKUP($E212,Monográficos!$C$2:$E$995,9,FALSE),0)=0,"",VLOOKUP($E212,Monográficos!$C$2:$E$995,9,FALSE))</f>
        <v/>
      </c>
      <c r="N212" s="4" t="str">
        <f>IF(IFERROR(VLOOKUP($E212,Monográficos!$C$2:$E$995,10,FALSE),0)=0,"",VLOOKUP($E212,Monográficos!$C$2:$E$995,10,FALSE))</f>
        <v/>
      </c>
      <c r="O212" s="4" t="str">
        <f>IF(IFERROR(VLOOKUP($E212,Monográficos!$C$2:$E$995,11,FALSE),0)=0,"",VLOOKUP($E212,Monográficos!$C$2:$E$995,11,FALSE))</f>
        <v/>
      </c>
    </row>
    <row r="213" spans="1:15" x14ac:dyDescent="0.25">
      <c r="A213" s="4" t="s">
        <v>725</v>
      </c>
      <c r="B213" s="4" t="s">
        <v>786</v>
      </c>
      <c r="C213" s="4" t="s">
        <v>1264</v>
      </c>
      <c r="D213" s="4">
        <v>6</v>
      </c>
      <c r="E213" s="4" t="s">
        <v>1462</v>
      </c>
      <c r="F213" s="11" t="s">
        <v>1463</v>
      </c>
      <c r="G213" s="4" t="s">
        <v>533</v>
      </c>
      <c r="H213" s="4">
        <v>50</v>
      </c>
      <c r="I213" s="7">
        <v>5</v>
      </c>
      <c r="J213" s="4">
        <v>45</v>
      </c>
      <c r="K213" s="7" t="s">
        <v>496</v>
      </c>
      <c r="M213" s="4" t="str">
        <f>IF(IFERROR(VLOOKUP($E213,Monográficos!$C$2:$E$995,9,FALSE),0)=0,"",VLOOKUP($E213,Monográficos!$C$2:$E$995,9,FALSE))</f>
        <v/>
      </c>
      <c r="N213" s="4" t="str">
        <f>IF(IFERROR(VLOOKUP($E213,Monográficos!$C$2:$E$995,10,FALSE),0)=0,"",VLOOKUP($E213,Monográficos!$C$2:$E$995,10,FALSE))</f>
        <v/>
      </c>
      <c r="O213" s="4" t="str">
        <f>IF(IFERROR(VLOOKUP($E213,Monográficos!$C$2:$E$995,11,FALSE),0)=0,"",VLOOKUP($E213,Monográficos!$C$2:$E$995,11,FALSE))</f>
        <v/>
      </c>
    </row>
    <row r="214" spans="1:15" x14ac:dyDescent="0.25">
      <c r="A214" s="4" t="s">
        <v>725</v>
      </c>
      <c r="B214" s="4" t="s">
        <v>786</v>
      </c>
      <c r="C214" s="4" t="s">
        <v>1264</v>
      </c>
      <c r="D214" s="4">
        <v>7</v>
      </c>
      <c r="E214" s="4" t="s">
        <v>1464</v>
      </c>
      <c r="F214" s="11" t="s">
        <v>1465</v>
      </c>
      <c r="G214" s="4" t="s">
        <v>533</v>
      </c>
      <c r="H214" s="4">
        <v>80</v>
      </c>
      <c r="I214" s="7">
        <v>2</v>
      </c>
      <c r="J214" s="4">
        <v>78</v>
      </c>
      <c r="K214" s="7" t="s">
        <v>496</v>
      </c>
      <c r="M214" s="4" t="str">
        <f>IF(IFERROR(VLOOKUP($E214,Monográficos!$C$2:$E$995,9,FALSE),0)=0,"",VLOOKUP($E214,Monográficos!$C$2:$E$995,9,FALSE))</f>
        <v/>
      </c>
      <c r="N214" s="4" t="str">
        <f>IF(IFERROR(VLOOKUP($E214,Monográficos!$C$2:$E$995,10,FALSE),0)=0,"",VLOOKUP($E214,Monográficos!$C$2:$E$995,10,FALSE))</f>
        <v/>
      </c>
      <c r="O214" s="4" t="str">
        <f>IF(IFERROR(VLOOKUP($E214,Monográficos!$C$2:$E$995,11,FALSE),0)=0,"",VLOOKUP($E214,Monográficos!$C$2:$E$995,11,FALSE))</f>
        <v/>
      </c>
    </row>
    <row r="215" spans="1:15" x14ac:dyDescent="0.25">
      <c r="A215" s="4" t="s">
        <v>725</v>
      </c>
      <c r="B215" s="4" t="s">
        <v>786</v>
      </c>
      <c r="C215" s="4" t="s">
        <v>1264</v>
      </c>
      <c r="D215" s="4">
        <v>8</v>
      </c>
      <c r="E215" s="4" t="s">
        <v>1450</v>
      </c>
      <c r="F215" s="11" t="s">
        <v>1451</v>
      </c>
      <c r="G215" s="4" t="s">
        <v>533</v>
      </c>
      <c r="H215" s="4">
        <v>60</v>
      </c>
      <c r="I215" s="7">
        <v>2</v>
      </c>
      <c r="J215" s="4">
        <v>58</v>
      </c>
      <c r="K215" s="7" t="s">
        <v>496</v>
      </c>
      <c r="M215" s="4" t="str">
        <f>IF(IFERROR(VLOOKUP($E215,Monográficos!$C$2:$E$995,9,FALSE),0)=0,"",VLOOKUP($E215,Monográficos!$C$2:$E$995,9,FALSE))</f>
        <v/>
      </c>
      <c r="N215" s="4" t="str">
        <f>IF(IFERROR(VLOOKUP($E215,Monográficos!$C$2:$E$995,10,FALSE),0)=0,"",VLOOKUP($E215,Monográficos!$C$2:$E$995,10,FALSE))</f>
        <v/>
      </c>
      <c r="O215" s="4" t="str">
        <f>IF(IFERROR(VLOOKUP($E215,Monográficos!$C$2:$E$995,11,FALSE),0)=0,"",VLOOKUP($E215,Monográficos!$C$2:$E$995,11,FALSE))</f>
        <v/>
      </c>
    </row>
    <row r="216" spans="1:15" x14ac:dyDescent="0.25">
      <c r="A216" s="4" t="s">
        <v>725</v>
      </c>
      <c r="B216" s="4" t="s">
        <v>786</v>
      </c>
      <c r="C216" s="4" t="s">
        <v>1264</v>
      </c>
      <c r="D216" s="4">
        <v>9</v>
      </c>
      <c r="E216" s="4" t="s">
        <v>1452</v>
      </c>
      <c r="F216" s="11" t="s">
        <v>1453</v>
      </c>
      <c r="G216" s="4" t="s">
        <v>533</v>
      </c>
      <c r="H216" s="4">
        <v>90</v>
      </c>
      <c r="I216" s="7">
        <v>9</v>
      </c>
      <c r="J216" s="4">
        <v>81</v>
      </c>
      <c r="K216" s="7" t="s">
        <v>496</v>
      </c>
      <c r="M216" s="4" t="str">
        <f>IF(IFERROR(VLOOKUP($E216,Monográficos!$C$2:$E$995,9,FALSE),0)=0,"",VLOOKUP($E216,Monográficos!$C$2:$E$995,9,FALSE))</f>
        <v/>
      </c>
      <c r="N216" s="4" t="str">
        <f>IF(IFERROR(VLOOKUP($E216,Monográficos!$C$2:$E$995,10,FALSE),0)=0,"",VLOOKUP($E216,Monográficos!$C$2:$E$995,10,FALSE))</f>
        <v/>
      </c>
      <c r="O216" s="4" t="str">
        <f>IF(IFERROR(VLOOKUP($E216,Monográficos!$C$2:$E$995,11,FALSE),0)=0,"",VLOOKUP($E216,Monográficos!$C$2:$E$995,11,FALSE))</f>
        <v/>
      </c>
    </row>
    <row r="217" spans="1:15" x14ac:dyDescent="0.25">
      <c r="A217" s="4" t="s">
        <v>726</v>
      </c>
      <c r="B217" s="4" t="s">
        <v>793</v>
      </c>
      <c r="C217" s="4" t="s">
        <v>1266</v>
      </c>
      <c r="D217" s="4">
        <v>0</v>
      </c>
      <c r="E217" s="5" t="s">
        <v>1266</v>
      </c>
      <c r="F217" s="10" t="s">
        <v>1466</v>
      </c>
      <c r="G217" s="10" t="s">
        <v>533</v>
      </c>
      <c r="H217" s="10">
        <v>300</v>
      </c>
      <c r="I217" s="10">
        <v>54</v>
      </c>
      <c r="J217" s="10">
        <v>251</v>
      </c>
      <c r="K217" s="10">
        <v>40</v>
      </c>
      <c r="M217" s="4" t="str">
        <f>IF(IFERROR(VLOOKUP($E217,Monográficos!$C$2:$E$995,9,FALSE),0)=0,"",VLOOKUP($E217,Monográficos!$C$2:$E$995,9,FALSE))</f>
        <v/>
      </c>
      <c r="N217" s="4" t="str">
        <f>IF(IFERROR(VLOOKUP($E217,Monográficos!$C$2:$E$995,10,FALSE),0)=0,"",VLOOKUP($E217,Monográficos!$C$2:$E$995,10,FALSE))</f>
        <v/>
      </c>
      <c r="O217" s="4" t="str">
        <f>IF(IFERROR(VLOOKUP($E217,Monográficos!$C$2:$E$995,11,FALSE),0)=0,"",VLOOKUP($E217,Monográficos!$C$2:$E$995,11,FALSE))</f>
        <v/>
      </c>
    </row>
    <row r="218" spans="1:15" x14ac:dyDescent="0.25">
      <c r="A218" s="4" t="s">
        <v>726</v>
      </c>
      <c r="B218" s="4" t="s">
        <v>793</v>
      </c>
      <c r="C218" s="4" t="s">
        <v>1266</v>
      </c>
      <c r="D218" s="4">
        <v>1</v>
      </c>
      <c r="E218" s="4" t="s">
        <v>1467</v>
      </c>
      <c r="F218" s="11" t="s">
        <v>1468</v>
      </c>
      <c r="G218" s="4" t="s">
        <v>533</v>
      </c>
      <c r="H218" s="4">
        <v>50</v>
      </c>
      <c r="I218" s="7">
        <v>12</v>
      </c>
      <c r="J218" s="4">
        <v>38</v>
      </c>
      <c r="K218" s="7" t="s">
        <v>496</v>
      </c>
      <c r="M218" s="4" t="str">
        <f>IF(IFERROR(VLOOKUP($E218,Monográficos!$C$2:$E$995,9,FALSE),0)=0,"",VLOOKUP($E218,Monográficos!$C$2:$E$995,9,FALSE))</f>
        <v/>
      </c>
      <c r="N218" s="4" t="str">
        <f>IF(IFERROR(VLOOKUP($E218,Monográficos!$C$2:$E$995,10,FALSE),0)=0,"",VLOOKUP($E218,Monográficos!$C$2:$E$995,10,FALSE))</f>
        <v/>
      </c>
      <c r="O218" s="4" t="str">
        <f>IF(IFERROR(VLOOKUP($E218,Monográficos!$C$2:$E$995,11,FALSE),0)=0,"",VLOOKUP($E218,Monográficos!$C$2:$E$995,11,FALSE))</f>
        <v/>
      </c>
    </row>
    <row r="219" spans="1:15" x14ac:dyDescent="0.25">
      <c r="A219" s="4" t="s">
        <v>726</v>
      </c>
      <c r="B219" s="4" t="s">
        <v>793</v>
      </c>
      <c r="C219" s="4" t="s">
        <v>1266</v>
      </c>
      <c r="D219" s="4">
        <v>2</v>
      </c>
      <c r="E219" s="4" t="s">
        <v>1469</v>
      </c>
      <c r="F219" s="11" t="s">
        <v>1470</v>
      </c>
      <c r="G219" s="4" t="s">
        <v>533</v>
      </c>
      <c r="H219" s="4">
        <v>110</v>
      </c>
      <c r="I219" s="7">
        <v>13</v>
      </c>
      <c r="J219" s="4">
        <v>97</v>
      </c>
      <c r="K219" s="7" t="s">
        <v>496</v>
      </c>
      <c r="M219" s="4" t="str">
        <f>IF(IFERROR(VLOOKUP($E219,Monográficos!$C$2:$E$995,9,FALSE),0)=0,"",VLOOKUP($E219,Monográficos!$C$2:$E$995,9,FALSE))</f>
        <v/>
      </c>
      <c r="N219" s="4" t="str">
        <f>IF(IFERROR(VLOOKUP($E219,Monográficos!$C$2:$E$995,10,FALSE),0)=0,"",VLOOKUP($E219,Monográficos!$C$2:$E$995,10,FALSE))</f>
        <v/>
      </c>
      <c r="O219" s="4" t="str">
        <f>IF(IFERROR(VLOOKUP($E219,Monográficos!$C$2:$E$995,11,FALSE),0)=0,"",VLOOKUP($E219,Monográficos!$C$2:$E$995,11,FALSE))</f>
        <v/>
      </c>
    </row>
    <row r="220" spans="1:15" ht="31.5" x14ac:dyDescent="0.25">
      <c r="A220" s="4" t="s">
        <v>726</v>
      </c>
      <c r="B220" s="4" t="s">
        <v>793</v>
      </c>
      <c r="C220" s="4" t="s">
        <v>1266</v>
      </c>
      <c r="D220" s="4">
        <v>3</v>
      </c>
      <c r="E220" s="4" t="s">
        <v>1471</v>
      </c>
      <c r="F220" s="11" t="s">
        <v>1472</v>
      </c>
      <c r="G220" s="4" t="s">
        <v>533</v>
      </c>
      <c r="H220" s="4">
        <v>60</v>
      </c>
      <c r="I220" s="7">
        <v>12</v>
      </c>
      <c r="J220" s="4">
        <v>48</v>
      </c>
      <c r="K220" s="7" t="s">
        <v>496</v>
      </c>
      <c r="M220" s="4" t="str">
        <f>IF(IFERROR(VLOOKUP($E220,Monográficos!$C$2:$E$995,9,FALSE),0)=0,"",VLOOKUP($E220,Monográficos!$C$2:$E$995,9,FALSE))</f>
        <v/>
      </c>
      <c r="N220" s="4" t="str">
        <f>IF(IFERROR(VLOOKUP($E220,Monográficos!$C$2:$E$995,10,FALSE),0)=0,"",VLOOKUP($E220,Monográficos!$C$2:$E$995,10,FALSE))</f>
        <v/>
      </c>
      <c r="O220" s="4" t="str">
        <f>IF(IFERROR(VLOOKUP($E220,Monográficos!$C$2:$E$995,11,FALSE),0)=0,"",VLOOKUP($E220,Monográficos!$C$2:$E$995,11,FALSE))</f>
        <v/>
      </c>
    </row>
    <row r="221" spans="1:15" x14ac:dyDescent="0.25">
      <c r="A221" s="4" t="s">
        <v>726</v>
      </c>
      <c r="B221" s="4" t="s">
        <v>793</v>
      </c>
      <c r="C221" s="4" t="s">
        <v>1266</v>
      </c>
      <c r="D221" s="4">
        <v>4</v>
      </c>
      <c r="E221" s="4" t="s">
        <v>1473</v>
      </c>
      <c r="F221" s="11" t="s">
        <v>1474</v>
      </c>
      <c r="G221" s="4" t="s">
        <v>533</v>
      </c>
      <c r="H221" s="4">
        <v>50</v>
      </c>
      <c r="I221" s="7">
        <v>1</v>
      </c>
      <c r="J221" s="4">
        <v>49</v>
      </c>
      <c r="K221" s="7" t="s">
        <v>496</v>
      </c>
      <c r="M221" s="4" t="str">
        <f>IF(IFERROR(VLOOKUP($E221,Monográficos!$C$2:$E$995,9,FALSE),0)=0,"",VLOOKUP($E221,Monográficos!$C$2:$E$995,9,FALSE))</f>
        <v/>
      </c>
      <c r="N221" s="4" t="str">
        <f>IF(IFERROR(VLOOKUP($E221,Monográficos!$C$2:$E$995,10,FALSE),0)=0,"",VLOOKUP($E221,Monográficos!$C$2:$E$995,10,FALSE))</f>
        <v/>
      </c>
      <c r="O221" s="4" t="str">
        <f>IF(IFERROR(VLOOKUP($E221,Monográficos!$C$2:$E$995,11,FALSE),0)=0,"",VLOOKUP($E221,Monográficos!$C$2:$E$995,11,FALSE))</f>
        <v/>
      </c>
    </row>
    <row r="222" spans="1:15" x14ac:dyDescent="0.25">
      <c r="A222" s="4" t="s">
        <v>726</v>
      </c>
      <c r="B222" s="4" t="s">
        <v>793</v>
      </c>
      <c r="C222" s="4" t="s">
        <v>1266</v>
      </c>
      <c r="D222" s="4">
        <v>5</v>
      </c>
      <c r="E222" s="4" t="s">
        <v>1475</v>
      </c>
      <c r="F222" s="11" t="s">
        <v>1476</v>
      </c>
      <c r="G222" s="4" t="s">
        <v>533</v>
      </c>
      <c r="H222" s="4">
        <v>50</v>
      </c>
      <c r="I222" s="7">
        <v>12</v>
      </c>
      <c r="J222" s="4">
        <v>38</v>
      </c>
      <c r="K222" s="7" t="s">
        <v>496</v>
      </c>
      <c r="M222" s="4" t="str">
        <f>IF(IFERROR(VLOOKUP($E222,Monográficos!$C$2:$E$995,9,FALSE),0)=0,"",VLOOKUP($E222,Monográficos!$C$2:$E$995,9,FALSE))</f>
        <v/>
      </c>
      <c r="N222" s="4" t="str">
        <f>IF(IFERROR(VLOOKUP($E222,Monográficos!$C$2:$E$995,10,FALSE),0)=0,"",VLOOKUP($E222,Monográficos!$C$2:$E$995,10,FALSE))</f>
        <v/>
      </c>
      <c r="O222" s="4" t="str">
        <f>IF(IFERROR(VLOOKUP($E222,Monográficos!$C$2:$E$995,11,FALSE),0)=0,"",VLOOKUP($E222,Monográficos!$C$2:$E$995,11,FALSE))</f>
        <v/>
      </c>
    </row>
    <row r="223" spans="1:15" x14ac:dyDescent="0.25">
      <c r="A223" s="4" t="s">
        <v>726</v>
      </c>
      <c r="B223" s="4" t="s">
        <v>793</v>
      </c>
      <c r="C223" s="4" t="s">
        <v>1266</v>
      </c>
      <c r="D223" s="4">
        <v>6</v>
      </c>
      <c r="E223" s="4" t="s">
        <v>684</v>
      </c>
      <c r="F223" s="11" t="s">
        <v>1392</v>
      </c>
      <c r="G223" s="4" t="s">
        <v>533</v>
      </c>
      <c r="H223" s="4">
        <v>50</v>
      </c>
      <c r="I223" s="7">
        <v>17</v>
      </c>
      <c r="J223" s="4">
        <v>33</v>
      </c>
      <c r="K223" s="7" t="s">
        <v>496</v>
      </c>
      <c r="M223" s="4" t="str">
        <f>IF(IFERROR(VLOOKUP($E223,Monográficos!$C$2:$E$995,9,FALSE),0)=0,"",VLOOKUP($E223,Monográficos!$C$2:$E$995,9,FALSE))</f>
        <v/>
      </c>
      <c r="N223" s="4" t="str">
        <f>IF(IFERROR(VLOOKUP($E223,Monográficos!$C$2:$E$995,10,FALSE),0)=0,"",VLOOKUP($E223,Monográficos!$C$2:$E$995,10,FALSE))</f>
        <v/>
      </c>
      <c r="O223" s="4" t="str">
        <f>IF(IFERROR(VLOOKUP($E223,Monográficos!$C$2:$E$995,11,FALSE),0)=0,"",VLOOKUP($E223,Monográficos!$C$2:$E$995,11,FALSE))</f>
        <v/>
      </c>
    </row>
    <row r="224" spans="1:15" x14ac:dyDescent="0.25">
      <c r="A224" s="4" t="s">
        <v>795</v>
      </c>
      <c r="B224" s="4" t="s">
        <v>796</v>
      </c>
      <c r="C224" s="4" t="s">
        <v>1268</v>
      </c>
      <c r="D224" s="4">
        <v>0</v>
      </c>
      <c r="E224" s="5" t="s">
        <v>1268</v>
      </c>
      <c r="F224" s="10" t="s">
        <v>1269</v>
      </c>
      <c r="G224" s="10" t="s">
        <v>533</v>
      </c>
      <c r="H224" s="10">
        <v>560</v>
      </c>
      <c r="I224" s="10">
        <v>9</v>
      </c>
      <c r="J224" s="10">
        <v>471</v>
      </c>
      <c r="K224" s="10">
        <v>80</v>
      </c>
      <c r="M224" s="4" t="str">
        <f>IF(IFERROR(VLOOKUP($E224,Monográficos!$C$2:$E$995,9,FALSE),0)=0,"",VLOOKUP($E224,Monográficos!$C$2:$E$995,9,FALSE))</f>
        <v/>
      </c>
      <c r="N224" s="4" t="str">
        <f>IF(IFERROR(VLOOKUP($E224,Monográficos!$C$2:$E$995,10,FALSE),0)=0,"",VLOOKUP($E224,Monográficos!$C$2:$E$995,10,FALSE))</f>
        <v/>
      </c>
      <c r="O224" s="4" t="str">
        <f>IF(IFERROR(VLOOKUP($E224,Monográficos!$C$2:$E$995,11,FALSE),0)=0,"",VLOOKUP($E224,Monográficos!$C$2:$E$995,11,FALSE))</f>
        <v/>
      </c>
    </row>
    <row r="225" spans="1:15" x14ac:dyDescent="0.25">
      <c r="A225" s="4" t="s">
        <v>795</v>
      </c>
      <c r="B225" s="4" t="s">
        <v>796</v>
      </c>
      <c r="C225" s="4" t="s">
        <v>1268</v>
      </c>
      <c r="D225" s="4">
        <v>1</v>
      </c>
      <c r="E225" s="4" t="s">
        <v>905</v>
      </c>
      <c r="F225" s="11" t="s">
        <v>463</v>
      </c>
      <c r="G225" s="4" t="s">
        <v>533</v>
      </c>
      <c r="H225" s="4">
        <v>210</v>
      </c>
      <c r="I225" s="7">
        <v>4</v>
      </c>
      <c r="J225" s="4">
        <v>206</v>
      </c>
      <c r="K225" s="7" t="s">
        <v>496</v>
      </c>
      <c r="M225" s="4" t="str">
        <f>IF(IFERROR(VLOOKUP($E225,Monográficos!$C$2:$E$995,9,FALSE),0)=0,"",VLOOKUP($E225,Monográficos!$C$2:$E$995,9,FALSE))</f>
        <v/>
      </c>
      <c r="N225" s="4" t="str">
        <f>IF(IFERROR(VLOOKUP($E225,Monográficos!$C$2:$E$995,10,FALSE),0)=0,"",VLOOKUP($E225,Monográficos!$C$2:$E$995,10,FALSE))</f>
        <v/>
      </c>
      <c r="O225" s="4" t="str">
        <f>IF(IFERROR(VLOOKUP($E225,Monográficos!$C$2:$E$995,11,FALSE),0)=0,"",VLOOKUP($E225,Monográficos!$C$2:$E$995,11,FALSE))</f>
        <v/>
      </c>
    </row>
    <row r="226" spans="1:15" x14ac:dyDescent="0.25">
      <c r="A226" s="4" t="s">
        <v>795</v>
      </c>
      <c r="B226" s="4" t="s">
        <v>796</v>
      </c>
      <c r="C226" s="4" t="s">
        <v>1268</v>
      </c>
      <c r="D226" s="4">
        <v>2</v>
      </c>
      <c r="E226" s="4" t="s">
        <v>906</v>
      </c>
      <c r="F226" s="11" t="s">
        <v>466</v>
      </c>
      <c r="G226" s="4" t="s">
        <v>533</v>
      </c>
      <c r="H226" s="4">
        <v>80</v>
      </c>
      <c r="I226" s="7">
        <v>2</v>
      </c>
      <c r="J226" s="4">
        <v>78</v>
      </c>
      <c r="K226" s="7" t="s">
        <v>496</v>
      </c>
      <c r="M226" s="4" t="str">
        <f>IF(IFERROR(VLOOKUP($E226,Monográficos!$C$2:$E$995,9,FALSE),0)=0,"",VLOOKUP($E226,Monográficos!$C$2:$E$995,9,FALSE))</f>
        <v/>
      </c>
      <c r="N226" s="4" t="str">
        <f>IF(IFERROR(VLOOKUP($E226,Monográficos!$C$2:$E$995,10,FALSE),0)=0,"",VLOOKUP($E226,Monográficos!$C$2:$E$995,10,FALSE))</f>
        <v/>
      </c>
      <c r="O226" s="4" t="str">
        <f>IF(IFERROR(VLOOKUP($E226,Monográficos!$C$2:$E$995,11,FALSE),0)=0,"",VLOOKUP($E226,Monográficos!$C$2:$E$995,11,FALSE))</f>
        <v/>
      </c>
    </row>
    <row r="227" spans="1:15" x14ac:dyDescent="0.25">
      <c r="A227" s="4" t="s">
        <v>795</v>
      </c>
      <c r="B227" s="4" t="s">
        <v>796</v>
      </c>
      <c r="C227" s="4" t="s">
        <v>1268</v>
      </c>
      <c r="D227" s="4">
        <v>3</v>
      </c>
      <c r="E227" s="4" t="s">
        <v>907</v>
      </c>
      <c r="F227" s="11" t="s">
        <v>467</v>
      </c>
      <c r="G227" s="4" t="s">
        <v>533</v>
      </c>
      <c r="H227" s="4">
        <v>70</v>
      </c>
      <c r="I227" s="7">
        <v>1</v>
      </c>
      <c r="J227" s="4">
        <v>69</v>
      </c>
      <c r="K227" s="7" t="s">
        <v>496</v>
      </c>
      <c r="M227" s="4" t="str">
        <f>IF(IFERROR(VLOOKUP($E227,Monográficos!$C$2:$E$995,9,FALSE),0)=0,"",VLOOKUP($E227,Monográficos!$C$2:$E$995,9,FALSE))</f>
        <v/>
      </c>
      <c r="N227" s="4" t="str">
        <f>IF(IFERROR(VLOOKUP($E227,Monográficos!$C$2:$E$995,10,FALSE),0)=0,"",VLOOKUP($E227,Monográficos!$C$2:$E$995,10,FALSE))</f>
        <v/>
      </c>
      <c r="O227" s="4" t="str">
        <f>IF(IFERROR(VLOOKUP($E227,Monográficos!$C$2:$E$995,11,FALSE),0)=0,"",VLOOKUP($E227,Monográficos!$C$2:$E$995,11,FALSE))</f>
        <v/>
      </c>
    </row>
    <row r="228" spans="1:15" x14ac:dyDescent="0.25">
      <c r="A228" s="4" t="s">
        <v>795</v>
      </c>
      <c r="B228" s="4" t="s">
        <v>796</v>
      </c>
      <c r="C228" s="4" t="s">
        <v>1268</v>
      </c>
      <c r="D228" s="4">
        <v>4</v>
      </c>
      <c r="E228" s="4" t="s">
        <v>908</v>
      </c>
      <c r="F228" s="11" t="s">
        <v>468</v>
      </c>
      <c r="G228" s="4" t="s">
        <v>533</v>
      </c>
      <c r="H228" s="4">
        <v>60</v>
      </c>
      <c r="I228" s="7">
        <v>1</v>
      </c>
      <c r="J228" s="4">
        <v>59</v>
      </c>
      <c r="K228" s="7" t="s">
        <v>496</v>
      </c>
      <c r="M228" s="4" t="str">
        <f>IF(IFERROR(VLOOKUP($E228,Monográficos!$C$2:$E$995,9,FALSE),0)=0,"",VLOOKUP($E228,Monográficos!$C$2:$E$995,9,FALSE))</f>
        <v/>
      </c>
      <c r="N228" s="4" t="str">
        <f>IF(IFERROR(VLOOKUP($E228,Monográficos!$C$2:$E$995,10,FALSE),0)=0,"",VLOOKUP($E228,Monográficos!$C$2:$E$995,10,FALSE))</f>
        <v/>
      </c>
      <c r="O228" s="4" t="str">
        <f>IF(IFERROR(VLOOKUP($E228,Monográficos!$C$2:$E$995,11,FALSE),0)=0,"",VLOOKUP($E228,Monográficos!$C$2:$E$995,11,FALSE))</f>
        <v/>
      </c>
    </row>
    <row r="229" spans="1:15" x14ac:dyDescent="0.25">
      <c r="A229" s="4" t="s">
        <v>795</v>
      </c>
      <c r="B229" s="4" t="s">
        <v>796</v>
      </c>
      <c r="C229" s="4" t="s">
        <v>1268</v>
      </c>
      <c r="D229" s="4">
        <v>5</v>
      </c>
      <c r="E229" s="4" t="s">
        <v>911</v>
      </c>
      <c r="F229" s="11" t="s">
        <v>464</v>
      </c>
      <c r="G229" s="4" t="s">
        <v>533</v>
      </c>
      <c r="H229" s="4">
        <v>180</v>
      </c>
      <c r="I229" s="7">
        <v>3</v>
      </c>
      <c r="J229" s="4">
        <v>177</v>
      </c>
      <c r="K229" s="7" t="s">
        <v>496</v>
      </c>
      <c r="M229" s="4" t="str">
        <f>IF(IFERROR(VLOOKUP($E229,Monográficos!$C$2:$E$995,9,FALSE),0)=0,"",VLOOKUP($E229,Monográficos!$C$2:$E$995,9,FALSE))</f>
        <v/>
      </c>
      <c r="N229" s="4" t="str">
        <f>IF(IFERROR(VLOOKUP($E229,Monográficos!$C$2:$E$995,10,FALSE),0)=0,"",VLOOKUP($E229,Monográficos!$C$2:$E$995,10,FALSE))</f>
        <v/>
      </c>
      <c r="O229" s="4" t="str">
        <f>IF(IFERROR(VLOOKUP($E229,Monográficos!$C$2:$E$995,11,FALSE),0)=0,"",VLOOKUP($E229,Monográficos!$C$2:$E$995,11,FALSE))</f>
        <v/>
      </c>
    </row>
    <row r="230" spans="1:15" x14ac:dyDescent="0.25">
      <c r="A230" s="4" t="s">
        <v>795</v>
      </c>
      <c r="B230" s="4" t="s">
        <v>796</v>
      </c>
      <c r="C230" s="4" t="s">
        <v>1268</v>
      </c>
      <c r="D230" s="4">
        <v>6</v>
      </c>
      <c r="E230" s="4" t="s">
        <v>909</v>
      </c>
      <c r="F230" s="11" t="s">
        <v>912</v>
      </c>
      <c r="G230" s="4" t="s">
        <v>533</v>
      </c>
      <c r="H230" s="4">
        <v>90</v>
      </c>
      <c r="I230" s="7">
        <v>1</v>
      </c>
      <c r="J230" s="4">
        <v>89</v>
      </c>
      <c r="K230" s="7" t="s">
        <v>496</v>
      </c>
      <c r="M230" s="4" t="str">
        <f>IF(IFERROR(VLOOKUP($E230,Monográficos!$C$2:$E$995,9,FALSE),0)=0,"",VLOOKUP($E230,Monográficos!$C$2:$E$995,9,FALSE))</f>
        <v/>
      </c>
      <c r="N230" s="4" t="str">
        <f>IF(IFERROR(VLOOKUP($E230,Monográficos!$C$2:$E$995,10,FALSE),0)=0,"",VLOOKUP($E230,Monográficos!$C$2:$E$995,10,FALSE))</f>
        <v/>
      </c>
      <c r="O230" s="4" t="str">
        <f>IF(IFERROR(VLOOKUP($E230,Monográficos!$C$2:$E$995,11,FALSE),0)=0,"",VLOOKUP($E230,Monográficos!$C$2:$E$995,11,FALSE))</f>
        <v/>
      </c>
    </row>
    <row r="231" spans="1:15" x14ac:dyDescent="0.25">
      <c r="A231" s="4" t="s">
        <v>795</v>
      </c>
      <c r="B231" s="4" t="s">
        <v>796</v>
      </c>
      <c r="C231" s="4" t="s">
        <v>1268</v>
      </c>
      <c r="D231" s="4">
        <v>7</v>
      </c>
      <c r="E231" s="4" t="s">
        <v>910</v>
      </c>
      <c r="F231" s="11" t="s">
        <v>469</v>
      </c>
      <c r="G231" s="4" t="s">
        <v>533</v>
      </c>
      <c r="H231" s="4">
        <v>90</v>
      </c>
      <c r="I231" s="7">
        <v>2</v>
      </c>
      <c r="J231" s="4">
        <v>88</v>
      </c>
      <c r="K231" s="7" t="s">
        <v>496</v>
      </c>
      <c r="M231" s="4" t="str">
        <f>IF(IFERROR(VLOOKUP($E231,Monográficos!$C$2:$E$995,9,FALSE),0)=0,"",VLOOKUP($E231,Monográficos!$C$2:$E$995,9,FALSE))</f>
        <v/>
      </c>
      <c r="N231" s="4" t="str">
        <f>IF(IFERROR(VLOOKUP($E231,Monográficos!$C$2:$E$995,10,FALSE),0)=0,"",VLOOKUP($E231,Monográficos!$C$2:$E$995,10,FALSE))</f>
        <v/>
      </c>
      <c r="O231" s="4" t="str">
        <f>IF(IFERROR(VLOOKUP($E231,Monográficos!$C$2:$E$995,11,FALSE),0)=0,"",VLOOKUP($E231,Monográficos!$C$2:$E$995,11,FALSE))</f>
        <v/>
      </c>
    </row>
    <row r="232" spans="1:15" x14ac:dyDescent="0.25">
      <c r="A232" s="4" t="s">
        <v>795</v>
      </c>
      <c r="B232" s="4" t="s">
        <v>796</v>
      </c>
      <c r="C232" s="4" t="s">
        <v>1268</v>
      </c>
      <c r="D232" s="4">
        <v>8</v>
      </c>
      <c r="E232" s="4" t="s">
        <v>913</v>
      </c>
      <c r="F232" s="11" t="s">
        <v>465</v>
      </c>
      <c r="G232" s="4" t="s">
        <v>533</v>
      </c>
      <c r="H232" s="4">
        <v>90</v>
      </c>
      <c r="I232" s="7">
        <v>2</v>
      </c>
      <c r="J232" s="4">
        <v>88</v>
      </c>
      <c r="K232" s="7" t="s">
        <v>496</v>
      </c>
      <c r="M232" s="4" t="str">
        <f>IF(IFERROR(VLOOKUP($E232,Monográficos!$C$2:$E$995,9,FALSE),0)=0,"",VLOOKUP($E232,Monográficos!$C$2:$E$995,9,FALSE))</f>
        <v/>
      </c>
      <c r="N232" s="4" t="str">
        <f>IF(IFERROR(VLOOKUP($E232,Monográficos!$C$2:$E$995,10,FALSE),0)=0,"",VLOOKUP($E232,Monográficos!$C$2:$E$995,10,FALSE))</f>
        <v/>
      </c>
      <c r="O232" s="4" t="str">
        <f>IF(IFERROR(VLOOKUP($E232,Monográficos!$C$2:$E$995,11,FALSE),0)=0,"",VLOOKUP($E232,Monográficos!$C$2:$E$995,11,FALSE))</f>
        <v/>
      </c>
    </row>
    <row r="233" spans="1:15" x14ac:dyDescent="0.25">
      <c r="A233" s="4" t="s">
        <v>730</v>
      </c>
      <c r="B233" s="4" t="s">
        <v>661</v>
      </c>
      <c r="C233" s="4" t="s">
        <v>429</v>
      </c>
      <c r="D233" s="4">
        <v>0</v>
      </c>
      <c r="E233" s="5" t="s">
        <v>429</v>
      </c>
      <c r="F233" s="10" t="s">
        <v>662</v>
      </c>
      <c r="G233" s="5" t="s">
        <v>533</v>
      </c>
      <c r="H233" s="5">
        <v>460</v>
      </c>
      <c r="I233" s="6">
        <v>59</v>
      </c>
      <c r="J233" s="5">
        <f>J234+J237+J241+J242</f>
        <v>281</v>
      </c>
      <c r="K233" s="5">
        <v>120</v>
      </c>
      <c r="M233" s="4" t="str">
        <f>IF(IFERROR(VLOOKUP($E233,Monográficos!$C$2:$E$995,9,FALSE),0)=0,"",VLOOKUP($E233,Monográficos!$C$2:$E$995,9,FALSE))</f>
        <v/>
      </c>
      <c r="N233" s="4" t="str">
        <f>IF(IFERROR(VLOOKUP($E233,Monográficos!$C$2:$E$995,10,FALSE),0)=0,"",VLOOKUP($E233,Monográficos!$C$2:$E$995,10,FALSE))</f>
        <v/>
      </c>
      <c r="O233" s="4" t="str">
        <f>IF(IFERROR(VLOOKUP($E233,Monográficos!$C$2:$E$995,11,FALSE),0)=0,"",VLOOKUP($E233,Monográficos!$C$2:$E$995,11,FALSE))</f>
        <v/>
      </c>
    </row>
    <row r="234" spans="1:15" x14ac:dyDescent="0.25">
      <c r="A234" s="4" t="s">
        <v>730</v>
      </c>
      <c r="B234" s="4" t="s">
        <v>661</v>
      </c>
      <c r="C234" s="4" t="s">
        <v>429</v>
      </c>
      <c r="D234" s="4">
        <v>1</v>
      </c>
      <c r="E234" s="4" t="s">
        <v>555</v>
      </c>
      <c r="F234" s="11" t="s">
        <v>554</v>
      </c>
      <c r="G234" s="4" t="s">
        <v>533</v>
      </c>
      <c r="H234" s="4">
        <v>100</v>
      </c>
      <c r="I234" s="7">
        <v>7</v>
      </c>
      <c r="J234" s="4">
        <f>J235+J236</f>
        <v>93</v>
      </c>
      <c r="K234" s="7" t="s">
        <v>496</v>
      </c>
      <c r="M234" s="4" t="str">
        <f>IF(IFERROR(VLOOKUP($E234,Monográficos!$C$2:$E$995,9,FALSE),0)=0,"",VLOOKUP($E234,Monográficos!$C$2:$E$995,9,FALSE))</f>
        <v/>
      </c>
      <c r="N234" s="4" t="str">
        <f>IF(IFERROR(VLOOKUP($E234,Monográficos!$C$2:$E$995,10,FALSE),0)=0,"",VLOOKUP($E234,Monográficos!$C$2:$E$995,10,FALSE))</f>
        <v/>
      </c>
      <c r="O234" s="4" t="str">
        <f>IF(IFERROR(VLOOKUP($E234,Monográficos!$C$2:$E$995,11,FALSE),0)=0,"",VLOOKUP($E234,Monográficos!$C$2:$E$995,11,FALSE))</f>
        <v/>
      </c>
    </row>
    <row r="235" spans="1:15" x14ac:dyDescent="0.25">
      <c r="A235" s="4" t="s">
        <v>730</v>
      </c>
      <c r="B235" s="4" t="s">
        <v>661</v>
      </c>
      <c r="C235" s="4" t="s">
        <v>429</v>
      </c>
      <c r="D235" s="4">
        <v>2</v>
      </c>
      <c r="E235" s="4" t="s">
        <v>553</v>
      </c>
      <c r="F235" s="11" t="s">
        <v>33</v>
      </c>
      <c r="G235" s="4" t="s">
        <v>495</v>
      </c>
      <c r="H235" s="4">
        <v>40</v>
      </c>
      <c r="I235" s="7" t="s">
        <v>496</v>
      </c>
      <c r="J235" s="4">
        <v>40</v>
      </c>
      <c r="K235" s="7" t="s">
        <v>496</v>
      </c>
      <c r="M235" s="4" t="str">
        <f>IF(IFERROR(VLOOKUP($E235,Monográficos!$C$2:$E$995,9,FALSE),0)=0,"",VLOOKUP($E235,Monográficos!$C$2:$E$995,9,FALSE))</f>
        <v/>
      </c>
      <c r="N235" s="4" t="str">
        <f>IF(IFERROR(VLOOKUP($E235,Monográficos!$C$2:$E$995,10,FALSE),0)=0,"",VLOOKUP($E235,Monográficos!$C$2:$E$995,10,FALSE))</f>
        <v/>
      </c>
      <c r="O235" s="4" t="str">
        <f>IF(IFERROR(VLOOKUP($E235,Monográficos!$C$2:$E$995,11,FALSE),0)=0,"",VLOOKUP($E235,Monográficos!$C$2:$E$995,11,FALSE))</f>
        <v/>
      </c>
    </row>
    <row r="236" spans="1:15" x14ac:dyDescent="0.25">
      <c r="A236" s="4" t="s">
        <v>730</v>
      </c>
      <c r="B236" s="4" t="s">
        <v>661</v>
      </c>
      <c r="C236" s="4" t="s">
        <v>429</v>
      </c>
      <c r="D236" s="4">
        <v>3</v>
      </c>
      <c r="E236" s="4" t="s">
        <v>552</v>
      </c>
      <c r="F236" s="11" t="s">
        <v>34</v>
      </c>
      <c r="G236" s="4" t="s">
        <v>533</v>
      </c>
      <c r="H236" s="7">
        <v>60</v>
      </c>
      <c r="I236" s="7">
        <v>7</v>
      </c>
      <c r="J236" s="4">
        <v>53</v>
      </c>
      <c r="K236" s="7" t="s">
        <v>496</v>
      </c>
      <c r="M236" s="4" t="str">
        <f>IF(IFERROR(VLOOKUP($E236,Monográficos!$C$2:$E$995,9,FALSE),0)=0,"",VLOOKUP($E236,Monográficos!$C$2:$E$995,9,FALSE))</f>
        <v/>
      </c>
      <c r="N236" s="4" t="str">
        <f>IF(IFERROR(VLOOKUP($E236,Monográficos!$C$2:$E$995,10,FALSE),0)=0,"",VLOOKUP($E236,Monográficos!$C$2:$E$995,10,FALSE))</f>
        <v/>
      </c>
      <c r="O236" s="4" t="str">
        <f>IF(IFERROR(VLOOKUP($E236,Monográficos!$C$2:$E$995,11,FALSE),0)=0,"",VLOOKUP($E236,Monográficos!$C$2:$E$995,11,FALSE))</f>
        <v/>
      </c>
    </row>
    <row r="237" spans="1:15" x14ac:dyDescent="0.25">
      <c r="A237" s="4" t="s">
        <v>730</v>
      </c>
      <c r="B237" s="4" t="s">
        <v>661</v>
      </c>
      <c r="C237" s="4" t="s">
        <v>429</v>
      </c>
      <c r="D237" s="4">
        <v>4</v>
      </c>
      <c r="E237" s="4" t="s">
        <v>551</v>
      </c>
      <c r="F237" s="11" t="s">
        <v>550</v>
      </c>
      <c r="G237" s="4" t="s">
        <v>533</v>
      </c>
      <c r="H237" s="4">
        <v>140</v>
      </c>
      <c r="I237" s="9">
        <v>40</v>
      </c>
      <c r="J237" s="4">
        <f>J238+J239+J240</f>
        <v>100</v>
      </c>
      <c r="K237" s="7" t="s">
        <v>496</v>
      </c>
      <c r="M237" s="4" t="str">
        <f>IF(IFERROR(VLOOKUP($E237,Monográficos!$C$2:$E$995,9,FALSE),0)=0,"",VLOOKUP($E237,Monográficos!$C$2:$E$995,9,FALSE))</f>
        <v/>
      </c>
      <c r="N237" s="4" t="str">
        <f>IF(IFERROR(VLOOKUP($E237,Monográficos!$C$2:$E$995,10,FALSE),0)=0,"",VLOOKUP($E237,Monográficos!$C$2:$E$995,10,FALSE))</f>
        <v/>
      </c>
      <c r="O237" s="4" t="str">
        <f>IF(IFERROR(VLOOKUP($E237,Monográficos!$C$2:$E$995,11,FALSE),0)=0,"",VLOOKUP($E237,Monográficos!$C$2:$E$995,11,FALSE))</f>
        <v/>
      </c>
    </row>
    <row r="238" spans="1:15" x14ac:dyDescent="0.25">
      <c r="A238" s="4" t="s">
        <v>730</v>
      </c>
      <c r="B238" s="4" t="s">
        <v>661</v>
      </c>
      <c r="C238" s="4" t="s">
        <v>429</v>
      </c>
      <c r="D238" s="4">
        <v>5</v>
      </c>
      <c r="E238" s="4" t="s">
        <v>549</v>
      </c>
      <c r="F238" s="11" t="s">
        <v>36</v>
      </c>
      <c r="G238" s="4" t="s">
        <v>533</v>
      </c>
      <c r="H238" s="4">
        <v>30</v>
      </c>
      <c r="I238" s="9">
        <v>6</v>
      </c>
      <c r="J238" s="4">
        <v>24</v>
      </c>
      <c r="K238" s="7" t="s">
        <v>496</v>
      </c>
      <c r="M238" s="4" t="str">
        <f>IF(IFERROR(VLOOKUP($E238,Monográficos!$C$2:$E$995,9,FALSE),0)=0,"",VLOOKUP($E238,Monográficos!$C$2:$E$995,9,FALSE))</f>
        <v/>
      </c>
      <c r="N238" s="4" t="str">
        <f>IF(IFERROR(VLOOKUP($E238,Monográficos!$C$2:$E$995,10,FALSE),0)=0,"",VLOOKUP($E238,Monográficos!$C$2:$E$995,10,FALSE))</f>
        <v/>
      </c>
      <c r="O238" s="4" t="str">
        <f>IF(IFERROR(VLOOKUP($E238,Monográficos!$C$2:$E$995,11,FALSE),0)=0,"",VLOOKUP($E238,Monográficos!$C$2:$E$995,11,FALSE))</f>
        <v/>
      </c>
    </row>
    <row r="239" spans="1:15" x14ac:dyDescent="0.25">
      <c r="A239" s="4" t="s">
        <v>730</v>
      </c>
      <c r="B239" s="4" t="s">
        <v>661</v>
      </c>
      <c r="C239" s="4" t="s">
        <v>429</v>
      </c>
      <c r="D239" s="4">
        <v>6</v>
      </c>
      <c r="E239" s="4" t="s">
        <v>548</v>
      </c>
      <c r="F239" s="11" t="s">
        <v>660</v>
      </c>
      <c r="G239" s="4" t="s">
        <v>533</v>
      </c>
      <c r="H239" s="4">
        <v>60</v>
      </c>
      <c r="I239" s="9">
        <v>19</v>
      </c>
      <c r="J239" s="4">
        <v>41</v>
      </c>
      <c r="K239" s="7" t="s">
        <v>496</v>
      </c>
      <c r="M239" s="4" t="str">
        <f>IF(IFERROR(VLOOKUP($E239,Monográficos!$C$2:$E$995,9,FALSE),0)=0,"",VLOOKUP($E239,Monográficos!$C$2:$E$995,9,FALSE))</f>
        <v/>
      </c>
      <c r="N239" s="4" t="str">
        <f>IF(IFERROR(VLOOKUP($E239,Monográficos!$C$2:$E$995,10,FALSE),0)=0,"",VLOOKUP($E239,Monográficos!$C$2:$E$995,10,FALSE))</f>
        <v/>
      </c>
      <c r="O239" s="4" t="str">
        <f>IF(IFERROR(VLOOKUP($E239,Monográficos!$C$2:$E$995,11,FALSE),0)=0,"",VLOOKUP($E239,Monográficos!$C$2:$E$995,11,FALSE))</f>
        <v/>
      </c>
    </row>
    <row r="240" spans="1:15" x14ac:dyDescent="0.25">
      <c r="A240" s="4" t="s">
        <v>730</v>
      </c>
      <c r="B240" s="4" t="s">
        <v>661</v>
      </c>
      <c r="C240" s="4" t="s">
        <v>429</v>
      </c>
      <c r="D240" s="4">
        <v>7</v>
      </c>
      <c r="E240" s="4" t="s">
        <v>547</v>
      </c>
      <c r="F240" s="11" t="s">
        <v>659</v>
      </c>
      <c r="G240" s="4" t="s">
        <v>533</v>
      </c>
      <c r="H240" s="7">
        <v>50</v>
      </c>
      <c r="I240" s="7">
        <v>15</v>
      </c>
      <c r="J240" s="4">
        <v>35</v>
      </c>
      <c r="K240" s="7" t="s">
        <v>496</v>
      </c>
      <c r="M240" s="4" t="str">
        <f>IF(IFERROR(VLOOKUP($E240,Monográficos!$C$2:$E$995,9,FALSE),0)=0,"",VLOOKUP($E240,Monográficos!$C$2:$E$995,9,FALSE))</f>
        <v/>
      </c>
      <c r="N240" s="4" t="str">
        <f>IF(IFERROR(VLOOKUP($E240,Monográficos!$C$2:$E$995,10,FALSE),0)=0,"",VLOOKUP($E240,Monográficos!$C$2:$E$995,10,FALSE))</f>
        <v/>
      </c>
      <c r="O240" s="4" t="str">
        <f>IF(IFERROR(VLOOKUP($E240,Monográficos!$C$2:$E$995,11,FALSE),0)=0,"",VLOOKUP($E240,Monográficos!$C$2:$E$995,11,FALSE))</f>
        <v/>
      </c>
    </row>
    <row r="241" spans="1:15" x14ac:dyDescent="0.25">
      <c r="A241" s="4" t="s">
        <v>730</v>
      </c>
      <c r="B241" s="4" t="s">
        <v>661</v>
      </c>
      <c r="C241" s="4" t="s">
        <v>429</v>
      </c>
      <c r="D241" s="4">
        <v>8</v>
      </c>
      <c r="E241" s="4" t="s">
        <v>546</v>
      </c>
      <c r="F241" s="11" t="s">
        <v>545</v>
      </c>
      <c r="G241" s="4" t="s">
        <v>533</v>
      </c>
      <c r="H241" s="4">
        <v>60</v>
      </c>
      <c r="I241" s="7">
        <v>2</v>
      </c>
      <c r="J241" s="4">
        <v>58</v>
      </c>
      <c r="K241" s="7" t="s">
        <v>496</v>
      </c>
      <c r="M241" s="4" t="str">
        <f>IF(IFERROR(VLOOKUP($E241,Monográficos!$C$2:$E$995,9,FALSE),0)=0,"",VLOOKUP($E241,Monográficos!$C$2:$E$995,9,FALSE))</f>
        <v/>
      </c>
      <c r="N241" s="4" t="str">
        <f>IF(IFERROR(VLOOKUP($E241,Monográficos!$C$2:$E$995,10,FALSE),0)=0,"",VLOOKUP($E241,Monográficos!$C$2:$E$995,10,FALSE))</f>
        <v/>
      </c>
      <c r="O241" s="4" t="str">
        <f>IF(IFERROR(VLOOKUP($E241,Monográficos!$C$2:$E$995,11,FALSE),0)=0,"",VLOOKUP($E241,Monográficos!$C$2:$E$995,11,FALSE))</f>
        <v/>
      </c>
    </row>
    <row r="242" spans="1:15" x14ac:dyDescent="0.25">
      <c r="A242" s="4" t="s">
        <v>730</v>
      </c>
      <c r="B242" s="4" t="s">
        <v>661</v>
      </c>
      <c r="C242" s="4" t="s">
        <v>429</v>
      </c>
      <c r="D242" s="4">
        <v>9</v>
      </c>
      <c r="E242" s="4" t="s">
        <v>544</v>
      </c>
      <c r="F242" s="11" t="s">
        <v>658</v>
      </c>
      <c r="G242" s="4" t="s">
        <v>533</v>
      </c>
      <c r="H242" s="4">
        <v>40</v>
      </c>
      <c r="I242" s="7">
        <v>10</v>
      </c>
      <c r="J242" s="4">
        <v>30</v>
      </c>
      <c r="K242" s="7" t="s">
        <v>496</v>
      </c>
      <c r="M242" s="4" t="str">
        <f>IF(IFERROR(VLOOKUP($E242,Monográficos!$C$2:$E$995,9,FALSE),0)=0,"",VLOOKUP($E242,Monográficos!$C$2:$E$995,9,FALSE))</f>
        <v/>
      </c>
      <c r="N242" s="4" t="str">
        <f>IF(IFERROR(VLOOKUP($E242,Monográficos!$C$2:$E$995,10,FALSE),0)=0,"",VLOOKUP($E242,Monográficos!$C$2:$E$995,10,FALSE))</f>
        <v/>
      </c>
      <c r="O242" s="4" t="str">
        <f>IF(IFERROR(VLOOKUP($E242,Monográficos!$C$2:$E$995,11,FALSE),0)=0,"",VLOOKUP($E242,Monográficos!$C$2:$E$995,11,FALSE))</f>
        <v/>
      </c>
    </row>
    <row r="243" spans="1:15" x14ac:dyDescent="0.25">
      <c r="A243" s="4" t="s">
        <v>730</v>
      </c>
      <c r="B243" s="4" t="s">
        <v>661</v>
      </c>
      <c r="C243" s="4" t="s">
        <v>435</v>
      </c>
      <c r="D243" s="4">
        <v>0</v>
      </c>
      <c r="E243" s="5" t="s">
        <v>435</v>
      </c>
      <c r="F243" s="10" t="s">
        <v>490</v>
      </c>
      <c r="G243" s="5" t="s">
        <v>533</v>
      </c>
      <c r="H243" s="6">
        <v>560</v>
      </c>
      <c r="I243" s="6">
        <v>90</v>
      </c>
      <c r="J243" s="5">
        <f>J244+J247+J251+J254</f>
        <v>310</v>
      </c>
      <c r="K243" s="5">
        <v>160</v>
      </c>
      <c r="M243" s="4" t="str">
        <f>IF(IFERROR(VLOOKUP($E243,Monográficos!$C$2:$E$995,9,FALSE),0)=0,"",VLOOKUP($E243,Monográficos!$C$2:$E$995,9,FALSE))</f>
        <v/>
      </c>
      <c r="N243" s="4" t="str">
        <f>IF(IFERROR(VLOOKUP($E243,Monográficos!$C$2:$E$995,10,FALSE),0)=0,"",VLOOKUP($E243,Monográficos!$C$2:$E$995,10,FALSE))</f>
        <v/>
      </c>
      <c r="O243" s="4" t="str">
        <f>IF(IFERROR(VLOOKUP($E243,Monográficos!$C$2:$E$995,11,FALSE),0)=0,"",VLOOKUP($E243,Monográficos!$C$2:$E$995,11,FALSE))</f>
        <v/>
      </c>
    </row>
    <row r="244" spans="1:15" ht="31.5" x14ac:dyDescent="0.25">
      <c r="A244" s="4" t="s">
        <v>730</v>
      </c>
      <c r="B244" s="4" t="s">
        <v>661</v>
      </c>
      <c r="C244" s="4" t="s">
        <v>435</v>
      </c>
      <c r="D244" s="4">
        <v>1</v>
      </c>
      <c r="E244" s="4" t="s">
        <v>543</v>
      </c>
      <c r="F244" s="11" t="s">
        <v>542</v>
      </c>
      <c r="G244" s="4" t="s">
        <v>533</v>
      </c>
      <c r="H244" s="4">
        <v>100</v>
      </c>
      <c r="I244" s="7">
        <v>18</v>
      </c>
      <c r="J244" s="4">
        <f>J245+J246</f>
        <v>82</v>
      </c>
      <c r="K244" s="7" t="s">
        <v>496</v>
      </c>
      <c r="M244" s="4" t="str">
        <f>IF(IFERROR(VLOOKUP($E244,Monográficos!$C$2:$E$995,9,FALSE),0)=0,"",VLOOKUP($E244,Monográficos!$C$2:$E$995,9,FALSE))</f>
        <v/>
      </c>
      <c r="N244" s="4" t="str">
        <f>IF(IFERROR(VLOOKUP($E244,Monográficos!$C$2:$E$995,10,FALSE),0)=0,"",VLOOKUP($E244,Monográficos!$C$2:$E$995,10,FALSE))</f>
        <v/>
      </c>
      <c r="O244" s="4" t="str">
        <f>IF(IFERROR(VLOOKUP($E244,Monográficos!$C$2:$E$995,11,FALSE),0)=0,"",VLOOKUP($E244,Monográficos!$C$2:$E$995,11,FALSE))</f>
        <v/>
      </c>
    </row>
    <row r="245" spans="1:15" x14ac:dyDescent="0.25">
      <c r="A245" s="4" t="s">
        <v>730</v>
      </c>
      <c r="B245" s="4" t="s">
        <v>661</v>
      </c>
      <c r="C245" s="4" t="s">
        <v>435</v>
      </c>
      <c r="D245" s="4">
        <v>2</v>
      </c>
      <c r="E245" s="4" t="s">
        <v>541</v>
      </c>
      <c r="F245" s="11" t="s">
        <v>102</v>
      </c>
      <c r="G245" s="4" t="s">
        <v>533</v>
      </c>
      <c r="H245" s="4">
        <v>40</v>
      </c>
      <c r="I245" s="7">
        <v>5</v>
      </c>
      <c r="J245" s="4">
        <v>35</v>
      </c>
      <c r="K245" s="7" t="s">
        <v>496</v>
      </c>
      <c r="M245" s="4" t="str">
        <f>IF(IFERROR(VLOOKUP($E245,Monográficos!$C$2:$E$995,9,FALSE),0)=0,"",VLOOKUP($E245,Monográficos!$C$2:$E$995,9,FALSE))</f>
        <v/>
      </c>
      <c r="N245" s="4" t="str">
        <f>IF(IFERROR(VLOOKUP($E245,Monográficos!$C$2:$E$995,10,FALSE),0)=0,"",VLOOKUP($E245,Monográficos!$C$2:$E$995,10,FALSE))</f>
        <v/>
      </c>
      <c r="O245" s="4" t="str">
        <f>IF(IFERROR(VLOOKUP($E245,Monográficos!$C$2:$E$995,11,FALSE),0)=0,"",VLOOKUP($E245,Monográficos!$C$2:$E$995,11,FALSE))</f>
        <v/>
      </c>
    </row>
    <row r="246" spans="1:15" x14ac:dyDescent="0.25">
      <c r="A246" s="4" t="s">
        <v>730</v>
      </c>
      <c r="B246" s="4" t="s">
        <v>661</v>
      </c>
      <c r="C246" s="4" t="s">
        <v>435</v>
      </c>
      <c r="D246" s="4">
        <v>3</v>
      </c>
      <c r="E246" s="4" t="s">
        <v>540</v>
      </c>
      <c r="F246" s="11" t="s">
        <v>103</v>
      </c>
      <c r="G246" s="4" t="s">
        <v>533</v>
      </c>
      <c r="H246" s="7">
        <v>60</v>
      </c>
      <c r="I246" s="9">
        <v>13</v>
      </c>
      <c r="J246" s="4">
        <v>47</v>
      </c>
      <c r="K246" s="7" t="s">
        <v>496</v>
      </c>
      <c r="M246" s="4" t="str">
        <f>IF(IFERROR(VLOOKUP($E246,Monográficos!$C$2:$E$995,9,FALSE),0)=0,"",VLOOKUP($E246,Monográficos!$C$2:$E$995,9,FALSE))</f>
        <v/>
      </c>
      <c r="N246" s="4" t="str">
        <f>IF(IFERROR(VLOOKUP($E246,Monográficos!$C$2:$E$995,10,FALSE),0)=0,"",VLOOKUP($E246,Monográficos!$C$2:$E$995,10,FALSE))</f>
        <v/>
      </c>
      <c r="O246" s="4" t="str">
        <f>IF(IFERROR(VLOOKUP($E246,Monográficos!$C$2:$E$995,11,FALSE),0)=0,"",VLOOKUP($E246,Monográficos!$C$2:$E$995,11,FALSE))</f>
        <v/>
      </c>
    </row>
    <row r="247" spans="1:15" x14ac:dyDescent="0.25">
      <c r="A247" s="4" t="s">
        <v>730</v>
      </c>
      <c r="B247" s="4" t="s">
        <v>661</v>
      </c>
      <c r="C247" s="4" t="s">
        <v>435</v>
      </c>
      <c r="D247" s="4">
        <v>4</v>
      </c>
      <c r="E247" s="4" t="s">
        <v>539</v>
      </c>
      <c r="F247" s="11" t="s">
        <v>538</v>
      </c>
      <c r="G247" s="4" t="s">
        <v>533</v>
      </c>
      <c r="H247" s="8">
        <v>160</v>
      </c>
      <c r="I247" s="9">
        <v>37</v>
      </c>
      <c r="J247" s="8">
        <f>J248+J249+J250</f>
        <v>123</v>
      </c>
      <c r="K247" s="7" t="s">
        <v>496</v>
      </c>
      <c r="M247" s="4" t="str">
        <f>IF(IFERROR(VLOOKUP($E247,Monográficos!$C$2:$E$995,9,FALSE),0)=0,"",VLOOKUP($E247,Monográficos!$C$2:$E$995,9,FALSE))</f>
        <v/>
      </c>
      <c r="N247" s="4" t="str">
        <f>IF(IFERROR(VLOOKUP($E247,Monográficos!$C$2:$E$995,10,FALSE),0)=0,"",VLOOKUP($E247,Monográficos!$C$2:$E$995,10,FALSE))</f>
        <v/>
      </c>
      <c r="O247" s="4" t="str">
        <f>IF(IFERROR(VLOOKUP($E247,Monográficos!$C$2:$E$995,11,FALSE),0)=0,"",VLOOKUP($E247,Monográficos!$C$2:$E$995,11,FALSE))</f>
        <v/>
      </c>
    </row>
    <row r="248" spans="1:15" x14ac:dyDescent="0.25">
      <c r="A248" s="4" t="s">
        <v>730</v>
      </c>
      <c r="B248" s="4" t="s">
        <v>661</v>
      </c>
      <c r="C248" s="4" t="s">
        <v>435</v>
      </c>
      <c r="D248" s="4">
        <v>5</v>
      </c>
      <c r="E248" s="4" t="s">
        <v>548</v>
      </c>
      <c r="F248" s="11" t="s">
        <v>660</v>
      </c>
      <c r="G248" s="4" t="s">
        <v>533</v>
      </c>
      <c r="H248" s="8">
        <v>60</v>
      </c>
      <c r="I248" s="9">
        <v>19</v>
      </c>
      <c r="J248" s="8">
        <v>41</v>
      </c>
      <c r="K248" s="7" t="s">
        <v>496</v>
      </c>
      <c r="M248" s="4" t="str">
        <f>IF(IFERROR(VLOOKUP($E248,Monográficos!$C$2:$E$995,9,FALSE),0)=0,"",VLOOKUP($E248,Monográficos!$C$2:$E$995,9,FALSE))</f>
        <v/>
      </c>
      <c r="N248" s="4" t="str">
        <f>IF(IFERROR(VLOOKUP($E248,Monográficos!$C$2:$E$995,10,FALSE),0)=0,"",VLOOKUP($E248,Monográficos!$C$2:$E$995,10,FALSE))</f>
        <v/>
      </c>
      <c r="O248" s="4" t="str">
        <f>IF(IFERROR(VLOOKUP($E248,Monográficos!$C$2:$E$995,11,FALSE),0)=0,"",VLOOKUP($E248,Monográficos!$C$2:$E$995,11,FALSE))</f>
        <v/>
      </c>
    </row>
    <row r="249" spans="1:15" x14ac:dyDescent="0.25">
      <c r="A249" s="4" t="s">
        <v>730</v>
      </c>
      <c r="B249" s="4" t="s">
        <v>661</v>
      </c>
      <c r="C249" s="4" t="s">
        <v>435</v>
      </c>
      <c r="D249" s="4">
        <v>6</v>
      </c>
      <c r="E249" s="4" t="s">
        <v>547</v>
      </c>
      <c r="F249" s="11" t="s">
        <v>659</v>
      </c>
      <c r="G249" s="4" t="s">
        <v>533</v>
      </c>
      <c r="H249" s="9">
        <v>50</v>
      </c>
      <c r="I249" s="9">
        <v>10</v>
      </c>
      <c r="J249" s="8">
        <v>40</v>
      </c>
      <c r="K249" s="7" t="s">
        <v>496</v>
      </c>
      <c r="M249" s="4" t="str">
        <f>IF(IFERROR(VLOOKUP($E249,Monográficos!$C$2:$E$995,9,FALSE),0)=0,"",VLOOKUP($E249,Monográficos!$C$2:$E$995,9,FALSE))</f>
        <v/>
      </c>
      <c r="N249" s="4" t="str">
        <f>IF(IFERROR(VLOOKUP($E249,Monográficos!$C$2:$E$995,10,FALSE),0)=0,"",VLOOKUP($E249,Monográficos!$C$2:$E$995,10,FALSE))</f>
        <v/>
      </c>
      <c r="O249" s="4" t="str">
        <f>IF(IFERROR(VLOOKUP($E249,Monográficos!$C$2:$E$995,11,FALSE),0)=0,"",VLOOKUP($E249,Monográficos!$C$2:$E$995,11,FALSE))</f>
        <v/>
      </c>
    </row>
    <row r="250" spans="1:15" x14ac:dyDescent="0.25">
      <c r="A250" s="4" t="s">
        <v>730</v>
      </c>
      <c r="B250" s="4" t="s">
        <v>661</v>
      </c>
      <c r="C250" s="4" t="s">
        <v>435</v>
      </c>
      <c r="D250" s="4">
        <v>7</v>
      </c>
      <c r="E250" s="4" t="s">
        <v>537</v>
      </c>
      <c r="F250" s="11" t="s">
        <v>104</v>
      </c>
      <c r="G250" s="4" t="s">
        <v>533</v>
      </c>
      <c r="H250" s="9">
        <v>50</v>
      </c>
      <c r="I250" s="9">
        <v>8</v>
      </c>
      <c r="J250" s="8">
        <v>42</v>
      </c>
      <c r="K250" s="7" t="s">
        <v>496</v>
      </c>
      <c r="M250" s="4" t="str">
        <f>IF(IFERROR(VLOOKUP($E250,Monográficos!$C$2:$E$995,9,FALSE),0)=0,"",VLOOKUP($E250,Monográficos!$C$2:$E$995,9,FALSE))</f>
        <v/>
      </c>
      <c r="N250" s="4" t="str">
        <f>IF(IFERROR(VLOOKUP($E250,Monográficos!$C$2:$E$995,10,FALSE),0)=0,"",VLOOKUP($E250,Monográficos!$C$2:$E$995,10,FALSE))</f>
        <v/>
      </c>
      <c r="O250" s="4" t="str">
        <f>IF(IFERROR(VLOOKUP($E250,Monográficos!$C$2:$E$995,11,FALSE),0)=0,"",VLOOKUP($E250,Monográficos!$C$2:$E$995,11,FALSE))</f>
        <v/>
      </c>
    </row>
    <row r="251" spans="1:15" x14ac:dyDescent="0.25">
      <c r="A251" s="4" t="s">
        <v>730</v>
      </c>
      <c r="B251" s="4" t="s">
        <v>661</v>
      </c>
      <c r="C251" s="4" t="s">
        <v>435</v>
      </c>
      <c r="D251" s="4">
        <v>8</v>
      </c>
      <c r="E251" s="4" t="s">
        <v>536</v>
      </c>
      <c r="F251" s="11" t="s">
        <v>39</v>
      </c>
      <c r="G251" s="4" t="s">
        <v>533</v>
      </c>
      <c r="H251" s="4">
        <v>100</v>
      </c>
      <c r="I251" s="7">
        <v>25</v>
      </c>
      <c r="J251" s="4">
        <f>J252+J253</f>
        <v>75</v>
      </c>
      <c r="K251" s="7" t="s">
        <v>496</v>
      </c>
      <c r="M251" s="4" t="str">
        <f>IF(IFERROR(VLOOKUP($E251,Monográficos!$C$2:$E$995,9,FALSE),0)=0,"",VLOOKUP($E251,Monográficos!$C$2:$E$995,9,FALSE))</f>
        <v/>
      </c>
      <c r="N251" s="4" t="str">
        <f>IF(IFERROR(VLOOKUP($E251,Monográficos!$C$2:$E$995,10,FALSE),0)=0,"",VLOOKUP($E251,Monográficos!$C$2:$E$995,10,FALSE))</f>
        <v/>
      </c>
      <c r="O251" s="4" t="str">
        <f>IF(IFERROR(VLOOKUP($E251,Monográficos!$C$2:$E$995,11,FALSE),0)=0,"",VLOOKUP($E251,Monográficos!$C$2:$E$995,11,FALSE))</f>
        <v/>
      </c>
    </row>
    <row r="252" spans="1:15" x14ac:dyDescent="0.25">
      <c r="A252" s="4" t="s">
        <v>730</v>
      </c>
      <c r="B252" s="4" t="s">
        <v>661</v>
      </c>
      <c r="C252" s="4" t="s">
        <v>435</v>
      </c>
      <c r="D252" s="4">
        <v>9</v>
      </c>
      <c r="E252" s="4" t="s">
        <v>535</v>
      </c>
      <c r="F252" s="11" t="s">
        <v>114</v>
      </c>
      <c r="G252" s="4" t="s">
        <v>533</v>
      </c>
      <c r="H252" s="4">
        <v>40</v>
      </c>
      <c r="I252" s="7">
        <v>13</v>
      </c>
      <c r="J252" s="4">
        <v>27</v>
      </c>
      <c r="K252" s="7" t="s">
        <v>496</v>
      </c>
      <c r="M252" s="4" t="str">
        <f>IF(IFERROR(VLOOKUP($E252,Monográficos!$C$2:$E$995,9,FALSE),0)=0,"",VLOOKUP($E252,Monográficos!$C$2:$E$995,9,FALSE))</f>
        <v/>
      </c>
      <c r="N252" s="4" t="str">
        <f>IF(IFERROR(VLOOKUP($E252,Monográficos!$C$2:$E$995,10,FALSE),0)=0,"",VLOOKUP($E252,Monográficos!$C$2:$E$995,10,FALSE))</f>
        <v/>
      </c>
      <c r="O252" s="4" t="str">
        <f>IF(IFERROR(VLOOKUP($E252,Monográficos!$C$2:$E$995,11,FALSE),0)=0,"",VLOOKUP($E252,Monográficos!$C$2:$E$995,11,FALSE))</f>
        <v/>
      </c>
    </row>
    <row r="253" spans="1:15" x14ac:dyDescent="0.25">
      <c r="A253" s="4" t="s">
        <v>730</v>
      </c>
      <c r="B253" s="4" t="s">
        <v>661</v>
      </c>
      <c r="C253" s="4" t="s">
        <v>435</v>
      </c>
      <c r="D253" s="4">
        <v>10</v>
      </c>
      <c r="E253" s="4" t="s">
        <v>534</v>
      </c>
      <c r="F253" s="11" t="s">
        <v>40</v>
      </c>
      <c r="G253" s="4" t="s">
        <v>533</v>
      </c>
      <c r="H253" s="7">
        <v>60</v>
      </c>
      <c r="I253" s="7">
        <v>12</v>
      </c>
      <c r="J253" s="4">
        <v>48</v>
      </c>
      <c r="K253" s="7" t="s">
        <v>496</v>
      </c>
      <c r="M253" s="4" t="str">
        <f>IF(IFERROR(VLOOKUP($E253,Monográficos!$C$2:$E$995,9,FALSE),0)=0,"",VLOOKUP($E253,Monográficos!$C$2:$E$995,9,FALSE))</f>
        <v/>
      </c>
      <c r="N253" s="4" t="str">
        <f>IF(IFERROR(VLOOKUP($E253,Monográficos!$C$2:$E$995,10,FALSE),0)=0,"",VLOOKUP($E253,Monográficos!$C$2:$E$995,10,FALSE))</f>
        <v/>
      </c>
      <c r="O253" s="4" t="str">
        <f>IF(IFERROR(VLOOKUP($E253,Monográficos!$C$2:$E$995,11,FALSE),0)=0,"",VLOOKUP($E253,Monográficos!$C$2:$E$995,11,FALSE))</f>
        <v/>
      </c>
    </row>
    <row r="254" spans="1:15" x14ac:dyDescent="0.25">
      <c r="A254" s="4" t="s">
        <v>730</v>
      </c>
      <c r="B254" s="4" t="s">
        <v>661</v>
      </c>
      <c r="C254" s="4" t="s">
        <v>435</v>
      </c>
      <c r="D254" s="4">
        <v>11</v>
      </c>
      <c r="E254" s="4" t="s">
        <v>544</v>
      </c>
      <c r="F254" s="11" t="s">
        <v>658</v>
      </c>
      <c r="G254" s="4" t="s">
        <v>533</v>
      </c>
      <c r="H254" s="4">
        <v>40</v>
      </c>
      <c r="I254" s="7">
        <v>10</v>
      </c>
      <c r="J254" s="4">
        <v>30</v>
      </c>
      <c r="K254" s="7" t="s">
        <v>496</v>
      </c>
      <c r="M254" s="4" t="str">
        <f>IF(IFERROR(VLOOKUP($E254,Monográficos!$C$2:$E$995,9,FALSE),0)=0,"",VLOOKUP($E254,Monográficos!$C$2:$E$995,9,FALSE))</f>
        <v/>
      </c>
      <c r="N254" s="4" t="str">
        <f>IF(IFERROR(VLOOKUP($E254,Monográficos!$C$2:$E$995,10,FALSE),0)=0,"",VLOOKUP($E254,Monográficos!$C$2:$E$995,10,FALSE))</f>
        <v/>
      </c>
      <c r="O254" s="4" t="str">
        <f>IF(IFERROR(VLOOKUP($E254,Monográficos!$C$2:$E$995,11,FALSE),0)=0,"",VLOOKUP($E254,Monográficos!$C$2:$E$995,11,FALSE))</f>
        <v/>
      </c>
    </row>
    <row r="255" spans="1:15" x14ac:dyDescent="0.25">
      <c r="A255" s="4" t="s">
        <v>731</v>
      </c>
      <c r="B255" s="4" t="s">
        <v>1010</v>
      </c>
      <c r="C255" s="4" t="s">
        <v>439</v>
      </c>
      <c r="D255" s="4">
        <v>0</v>
      </c>
      <c r="E255" s="5" t="s">
        <v>439</v>
      </c>
      <c r="F255" s="10" t="s">
        <v>438</v>
      </c>
      <c r="G255" s="5" t="s">
        <v>533</v>
      </c>
      <c r="H255" s="5">
        <v>330</v>
      </c>
      <c r="I255" s="6">
        <v>53</v>
      </c>
      <c r="J255" s="5">
        <v>237</v>
      </c>
      <c r="K255" s="5">
        <v>40</v>
      </c>
      <c r="M255" s="4" t="str">
        <f>IF(IFERROR(VLOOKUP($E255,Monográficos!$C$2:$E$995,9,FALSE),0)=0,"",VLOOKUP($E255,Monográficos!$C$2:$E$995,9,FALSE))</f>
        <v/>
      </c>
      <c r="N255" s="4" t="str">
        <f>IF(IFERROR(VLOOKUP($E255,Monográficos!$C$2:$E$995,10,FALSE),0)=0,"",VLOOKUP($E255,Monográficos!$C$2:$E$995,10,FALSE))</f>
        <v/>
      </c>
      <c r="O255" s="4" t="str">
        <f>IF(IFERROR(VLOOKUP($E255,Monográficos!$C$2:$E$995,11,FALSE),0)=0,"",VLOOKUP($E255,Monográficos!$C$2:$E$995,11,FALSE))</f>
        <v/>
      </c>
    </row>
    <row r="256" spans="1:15" x14ac:dyDescent="0.25">
      <c r="A256" s="4" t="s">
        <v>731</v>
      </c>
      <c r="B256" s="4" t="s">
        <v>1010</v>
      </c>
      <c r="C256" s="4" t="s">
        <v>439</v>
      </c>
      <c r="D256" s="4">
        <v>1</v>
      </c>
      <c r="E256" s="4" t="s">
        <v>532</v>
      </c>
      <c r="F256" s="11" t="s">
        <v>657</v>
      </c>
      <c r="G256" s="4" t="s">
        <v>533</v>
      </c>
      <c r="H256" s="4">
        <v>250</v>
      </c>
      <c r="I256" s="7">
        <v>32</v>
      </c>
      <c r="J256" s="4">
        <v>218</v>
      </c>
      <c r="K256" s="7" t="s">
        <v>496</v>
      </c>
      <c r="M256" s="4" t="str">
        <f>IF(IFERROR(VLOOKUP($E256,Monográficos!$C$2:$E$995,9,FALSE),0)=0,"",VLOOKUP($E256,Monográficos!$C$2:$E$995,9,FALSE))</f>
        <v/>
      </c>
      <c r="N256" s="4" t="str">
        <f>IF(IFERROR(VLOOKUP($E256,Monográficos!$C$2:$E$995,10,FALSE),0)=0,"",VLOOKUP($E256,Monográficos!$C$2:$E$995,10,FALSE))</f>
        <v/>
      </c>
      <c r="O256" s="4" t="str">
        <f>IF(IFERROR(VLOOKUP($E256,Monográficos!$C$2:$E$995,11,FALSE),0)=0,"",VLOOKUP($E256,Monográficos!$C$2:$E$995,11,FALSE))</f>
        <v/>
      </c>
    </row>
    <row r="257" spans="1:15" ht="31.5" x14ac:dyDescent="0.25">
      <c r="A257" s="4" t="s">
        <v>731</v>
      </c>
      <c r="B257" s="4" t="s">
        <v>1010</v>
      </c>
      <c r="C257" s="4" t="s">
        <v>439</v>
      </c>
      <c r="D257" s="4">
        <v>2</v>
      </c>
      <c r="E257" s="4" t="s">
        <v>531</v>
      </c>
      <c r="F257" s="11" t="s">
        <v>656</v>
      </c>
      <c r="G257" s="4" t="s">
        <v>533</v>
      </c>
      <c r="H257" s="4">
        <v>90</v>
      </c>
      <c r="I257" s="7">
        <v>11</v>
      </c>
      <c r="J257" s="4">
        <v>79</v>
      </c>
      <c r="K257" s="7" t="s">
        <v>496</v>
      </c>
      <c r="M257" s="4" t="str">
        <f>IF(IFERROR(VLOOKUP($E257,Monográficos!$C$2:$E$995,9,FALSE),0)=0,"",VLOOKUP($E257,Monográficos!$C$2:$E$995,9,FALSE))</f>
        <v/>
      </c>
      <c r="N257" s="4" t="str">
        <f>IF(IFERROR(VLOOKUP($E257,Monográficos!$C$2:$E$995,10,FALSE),0)=0,"",VLOOKUP($E257,Monográficos!$C$2:$E$995,10,FALSE))</f>
        <v/>
      </c>
      <c r="O257" s="4" t="str">
        <f>IF(IFERROR(VLOOKUP($E257,Monográficos!$C$2:$E$995,11,FALSE),0)=0,"",VLOOKUP($E257,Monográficos!$C$2:$E$995,11,FALSE))</f>
        <v/>
      </c>
    </row>
    <row r="258" spans="1:15" x14ac:dyDescent="0.25">
      <c r="A258" s="4" t="s">
        <v>731</v>
      </c>
      <c r="B258" s="4" t="s">
        <v>1010</v>
      </c>
      <c r="C258" s="4" t="s">
        <v>439</v>
      </c>
      <c r="D258" s="4">
        <v>3</v>
      </c>
      <c r="E258" s="4" t="s">
        <v>530</v>
      </c>
      <c r="F258" s="11" t="s">
        <v>654</v>
      </c>
      <c r="G258" s="4" t="s">
        <v>533</v>
      </c>
      <c r="H258" s="7">
        <v>30</v>
      </c>
      <c r="I258" s="7">
        <v>1</v>
      </c>
      <c r="J258" s="4">
        <v>29</v>
      </c>
      <c r="K258" s="7" t="s">
        <v>496</v>
      </c>
      <c r="M258" s="4" t="str">
        <f>IF(IFERROR(VLOOKUP($E258,Monográficos!$C$2:$E$995,9,FALSE),0)=0,"",VLOOKUP($E258,Monográficos!$C$2:$E$995,9,FALSE))</f>
        <v/>
      </c>
      <c r="N258" s="4" t="str">
        <f>IF(IFERROR(VLOOKUP($E258,Monográficos!$C$2:$E$995,10,FALSE),0)=0,"",VLOOKUP($E258,Monográficos!$C$2:$E$995,10,FALSE))</f>
        <v/>
      </c>
      <c r="O258" s="4" t="str">
        <f>IF(IFERROR(VLOOKUP($E258,Monográficos!$C$2:$E$995,11,FALSE),0)=0,"",VLOOKUP($E258,Monográficos!$C$2:$E$995,11,FALSE))</f>
        <v/>
      </c>
    </row>
    <row r="259" spans="1:15" ht="31.5" x14ac:dyDescent="0.25">
      <c r="A259" s="4" t="s">
        <v>731</v>
      </c>
      <c r="B259" s="4" t="s">
        <v>1010</v>
      </c>
      <c r="C259" s="4" t="s">
        <v>439</v>
      </c>
      <c r="D259" s="4">
        <v>4</v>
      </c>
      <c r="E259" s="4" t="s">
        <v>529</v>
      </c>
      <c r="F259" s="11" t="s">
        <v>655</v>
      </c>
      <c r="G259" s="4" t="s">
        <v>533</v>
      </c>
      <c r="H259" s="4">
        <v>90</v>
      </c>
      <c r="I259" s="7">
        <v>9</v>
      </c>
      <c r="J259" s="4">
        <v>81</v>
      </c>
      <c r="K259" s="7" t="s">
        <v>496</v>
      </c>
      <c r="M259" s="4" t="str">
        <f>IF(IFERROR(VLOOKUP($E259,Monográficos!$C$2:$E$995,9,FALSE),0)=0,"",VLOOKUP($E259,Monográficos!$C$2:$E$995,9,FALSE))</f>
        <v/>
      </c>
      <c r="N259" s="4" t="str">
        <f>IF(IFERROR(VLOOKUP($E259,Monográficos!$C$2:$E$995,10,FALSE),0)=0,"",VLOOKUP($E259,Monográficos!$C$2:$E$995,10,FALSE))</f>
        <v/>
      </c>
      <c r="O259" s="4" t="str">
        <f>IF(IFERROR(VLOOKUP($E259,Monográficos!$C$2:$E$995,11,FALSE),0)=0,"",VLOOKUP($E259,Monográficos!$C$2:$E$995,11,FALSE))</f>
        <v/>
      </c>
    </row>
    <row r="260" spans="1:15" x14ac:dyDescent="0.25">
      <c r="A260" s="4" t="s">
        <v>731</v>
      </c>
      <c r="B260" s="4" t="s">
        <v>1010</v>
      </c>
      <c r="C260" s="4" t="s">
        <v>439</v>
      </c>
      <c r="D260" s="4">
        <v>5</v>
      </c>
      <c r="E260" s="4" t="s">
        <v>528</v>
      </c>
      <c r="F260" s="11" t="s">
        <v>653</v>
      </c>
      <c r="G260" s="4" t="s">
        <v>533</v>
      </c>
      <c r="H260" s="4">
        <v>40</v>
      </c>
      <c r="I260" s="7">
        <v>11</v>
      </c>
      <c r="J260" s="4">
        <v>29</v>
      </c>
      <c r="K260" s="7" t="s">
        <v>496</v>
      </c>
      <c r="M260" s="4" t="str">
        <f>IF(IFERROR(VLOOKUP($E260,Monográficos!$C$2:$E$995,9,FALSE),0)=0,"",VLOOKUP($E260,Monográficos!$C$2:$E$995,9,FALSE))</f>
        <v/>
      </c>
      <c r="N260" s="4" t="str">
        <f>IF(IFERROR(VLOOKUP($E260,Monográficos!$C$2:$E$995,10,FALSE),0)=0,"",VLOOKUP($E260,Monográficos!$C$2:$E$995,10,FALSE))</f>
        <v/>
      </c>
      <c r="O260" s="4" t="str">
        <f>IF(IFERROR(VLOOKUP($E260,Monográficos!$C$2:$E$995,11,FALSE),0)=0,"",VLOOKUP($E260,Monográficos!$C$2:$E$995,11,FALSE))</f>
        <v/>
      </c>
    </row>
    <row r="261" spans="1:15" x14ac:dyDescent="0.25">
      <c r="A261" s="4" t="s">
        <v>731</v>
      </c>
      <c r="B261" s="4" t="s">
        <v>1010</v>
      </c>
      <c r="C261" s="4" t="s">
        <v>439</v>
      </c>
      <c r="D261" s="4">
        <v>6</v>
      </c>
      <c r="E261" s="4" t="s">
        <v>527</v>
      </c>
      <c r="F261" s="11" t="s">
        <v>162</v>
      </c>
      <c r="G261" s="4" t="s">
        <v>533</v>
      </c>
      <c r="H261" s="4">
        <v>110</v>
      </c>
      <c r="I261" s="7">
        <v>21</v>
      </c>
      <c r="J261" s="4">
        <v>89</v>
      </c>
      <c r="K261" s="7" t="s">
        <v>496</v>
      </c>
      <c r="M261" s="4" t="str">
        <f>IF(IFERROR(VLOOKUP($E261,Monográficos!$C$2:$E$995,9,FALSE),0)=0,"",VLOOKUP($E261,Monográficos!$C$2:$E$995,9,FALSE))</f>
        <v/>
      </c>
      <c r="N261" s="4" t="str">
        <f>IF(IFERROR(VLOOKUP($E261,Monográficos!$C$2:$E$995,10,FALSE),0)=0,"",VLOOKUP($E261,Monográficos!$C$2:$E$995,10,FALSE))</f>
        <v/>
      </c>
      <c r="O261" s="4" t="str">
        <f>IF(IFERROR(VLOOKUP($E261,Monográficos!$C$2:$E$995,11,FALSE),0)=0,"",VLOOKUP($E261,Monográficos!$C$2:$E$995,11,FALSE))</f>
        <v/>
      </c>
    </row>
    <row r="262" spans="1:15" x14ac:dyDescent="0.25">
      <c r="A262" s="4" t="s">
        <v>731</v>
      </c>
      <c r="B262" s="4" t="s">
        <v>1010</v>
      </c>
      <c r="C262" s="4" t="s">
        <v>439</v>
      </c>
      <c r="D262" s="4">
        <v>7</v>
      </c>
      <c r="E262" s="4" t="s">
        <v>530</v>
      </c>
      <c r="F262" s="11" t="s">
        <v>654</v>
      </c>
      <c r="G262" s="4" t="s">
        <v>533</v>
      </c>
      <c r="H262" s="7">
        <v>30</v>
      </c>
      <c r="I262" s="7">
        <v>1</v>
      </c>
      <c r="J262" s="4">
        <v>29</v>
      </c>
      <c r="K262" s="7" t="s">
        <v>496</v>
      </c>
      <c r="M262" s="4" t="str">
        <f>IF(IFERROR(VLOOKUP($E262,Monográficos!$C$2:$E$995,9,FALSE),0)=0,"",VLOOKUP($E262,Monográficos!$C$2:$E$995,9,FALSE))</f>
        <v/>
      </c>
      <c r="N262" s="4" t="str">
        <f>IF(IFERROR(VLOOKUP($E262,Monográficos!$C$2:$E$995,10,FALSE),0)=0,"",VLOOKUP($E262,Monográficos!$C$2:$E$995,10,FALSE))</f>
        <v/>
      </c>
      <c r="O262" s="4" t="str">
        <f>IF(IFERROR(VLOOKUP($E262,Monográficos!$C$2:$E$995,11,FALSE),0)=0,"",VLOOKUP($E262,Monográficos!$C$2:$E$995,11,FALSE))</f>
        <v/>
      </c>
    </row>
    <row r="263" spans="1:15" x14ac:dyDescent="0.25">
      <c r="A263" s="4" t="s">
        <v>731</v>
      </c>
      <c r="B263" s="4" t="s">
        <v>1010</v>
      </c>
      <c r="C263" s="4" t="s">
        <v>439</v>
      </c>
      <c r="D263" s="4">
        <v>8</v>
      </c>
      <c r="E263" s="4" t="s">
        <v>528</v>
      </c>
      <c r="F263" s="11" t="s">
        <v>653</v>
      </c>
      <c r="G263" s="4" t="s">
        <v>533</v>
      </c>
      <c r="H263" s="4">
        <v>40</v>
      </c>
      <c r="I263" s="7">
        <v>11</v>
      </c>
      <c r="J263" s="4">
        <v>29</v>
      </c>
      <c r="K263" s="7" t="s">
        <v>496</v>
      </c>
      <c r="M263" s="4" t="str">
        <f>IF(IFERROR(VLOOKUP($E263,Monográficos!$C$2:$E$995,9,FALSE),0)=0,"",VLOOKUP($E263,Monográficos!$C$2:$E$995,9,FALSE))</f>
        <v/>
      </c>
      <c r="N263" s="4" t="str">
        <f>IF(IFERROR(VLOOKUP($E263,Monográficos!$C$2:$E$995,10,FALSE),0)=0,"",VLOOKUP($E263,Monográficos!$C$2:$E$995,10,FALSE))</f>
        <v/>
      </c>
      <c r="O263" s="4" t="str">
        <f>IF(IFERROR(VLOOKUP($E263,Monográficos!$C$2:$E$995,11,FALSE),0)=0,"",VLOOKUP($E263,Monográficos!$C$2:$E$995,11,FALSE))</f>
        <v/>
      </c>
    </row>
    <row r="264" spans="1:15" x14ac:dyDescent="0.25">
      <c r="A264" s="4" t="s">
        <v>731</v>
      </c>
      <c r="B264" s="4" t="s">
        <v>1010</v>
      </c>
      <c r="C264" s="4" t="s">
        <v>439</v>
      </c>
      <c r="D264" s="4">
        <v>9</v>
      </c>
      <c r="E264" s="4" t="s">
        <v>652</v>
      </c>
      <c r="F264" s="11" t="s">
        <v>163</v>
      </c>
      <c r="G264" s="4" t="s">
        <v>533</v>
      </c>
      <c r="H264" s="4">
        <v>40</v>
      </c>
      <c r="I264" s="7">
        <v>9</v>
      </c>
      <c r="J264" s="4">
        <v>31</v>
      </c>
      <c r="K264" s="7" t="s">
        <v>496</v>
      </c>
      <c r="M264" s="4" t="str">
        <f>IF(IFERROR(VLOOKUP($E264,Monográficos!$C$2:$E$995,9,FALSE),0)=0,"",VLOOKUP($E264,Monográficos!$C$2:$E$995,9,FALSE))</f>
        <v/>
      </c>
      <c r="N264" s="4" t="str">
        <f>IF(IFERROR(VLOOKUP($E264,Monográficos!$C$2:$E$995,10,FALSE),0)=0,"",VLOOKUP($E264,Monográficos!$C$2:$E$995,10,FALSE))</f>
        <v/>
      </c>
      <c r="O264" s="4" t="str">
        <f>IF(IFERROR(VLOOKUP($E264,Monográficos!$C$2:$E$995,11,FALSE),0)=0,"",VLOOKUP($E264,Monográficos!$C$2:$E$995,11,FALSE))</f>
        <v/>
      </c>
    </row>
    <row r="265" spans="1:15" x14ac:dyDescent="0.25">
      <c r="A265" s="4" t="s">
        <v>731</v>
      </c>
      <c r="B265" s="4" t="s">
        <v>1010</v>
      </c>
      <c r="C265" s="4" t="s">
        <v>437</v>
      </c>
      <c r="D265" s="4">
        <v>0</v>
      </c>
      <c r="E265" s="5" t="s">
        <v>437</v>
      </c>
      <c r="F265" s="10" t="s">
        <v>489</v>
      </c>
      <c r="G265" s="5" t="s">
        <v>533</v>
      </c>
      <c r="H265" s="5">
        <v>350</v>
      </c>
      <c r="I265" s="6">
        <v>50</v>
      </c>
      <c r="J265" s="5">
        <v>260</v>
      </c>
      <c r="K265" s="5">
        <v>40</v>
      </c>
      <c r="M265" s="4" t="str">
        <f>IF(IFERROR(VLOOKUP($E265,Monográficos!$C$2:$E$995,9,FALSE),0)=0,"",VLOOKUP($E265,Monográficos!$C$2:$E$995,9,FALSE))</f>
        <v/>
      </c>
      <c r="N265" s="4" t="str">
        <f>IF(IFERROR(VLOOKUP($E265,Monográficos!$C$2:$E$995,10,FALSE),0)=0,"",VLOOKUP($E265,Monográficos!$C$2:$E$995,10,FALSE))</f>
        <v/>
      </c>
      <c r="O265" s="4" t="str">
        <f>IF(IFERROR(VLOOKUP($E265,Monográficos!$C$2:$E$995,11,FALSE),0)=0,"",VLOOKUP($E265,Monográficos!$C$2:$E$995,11,FALSE))</f>
        <v/>
      </c>
    </row>
    <row r="266" spans="1:15" x14ac:dyDescent="0.25">
      <c r="A266" s="4" t="s">
        <v>731</v>
      </c>
      <c r="B266" s="4" t="s">
        <v>1010</v>
      </c>
      <c r="C266" s="4" t="s">
        <v>437</v>
      </c>
      <c r="D266" s="4">
        <v>1</v>
      </c>
      <c r="E266" s="4" t="s">
        <v>532</v>
      </c>
      <c r="F266" s="11" t="s">
        <v>657</v>
      </c>
      <c r="G266" s="4" t="s">
        <v>533</v>
      </c>
      <c r="H266" s="4">
        <v>250</v>
      </c>
      <c r="I266" s="7">
        <v>32</v>
      </c>
      <c r="J266" s="4">
        <v>218</v>
      </c>
      <c r="K266" s="7" t="s">
        <v>496</v>
      </c>
      <c r="M266" s="4" t="str">
        <f>IF(IFERROR(VLOOKUP($E266,Monográficos!$C$2:$E$995,9,FALSE),0)=0,"",VLOOKUP($E266,Monográficos!$C$2:$E$995,9,FALSE))</f>
        <v/>
      </c>
      <c r="N266" s="4" t="str">
        <f>IF(IFERROR(VLOOKUP($E266,Monográficos!$C$2:$E$995,10,FALSE),0)=0,"",VLOOKUP($E266,Monográficos!$C$2:$E$995,10,FALSE))</f>
        <v/>
      </c>
      <c r="O266" s="4" t="str">
        <f>IF(IFERROR(VLOOKUP($E266,Monográficos!$C$2:$E$995,11,FALSE),0)=0,"",VLOOKUP($E266,Monográficos!$C$2:$E$995,11,FALSE))</f>
        <v/>
      </c>
    </row>
    <row r="267" spans="1:15" ht="31.5" x14ac:dyDescent="0.25">
      <c r="A267" s="4" t="s">
        <v>731</v>
      </c>
      <c r="B267" s="4" t="s">
        <v>1010</v>
      </c>
      <c r="C267" s="4" t="s">
        <v>437</v>
      </c>
      <c r="D267" s="4">
        <v>2</v>
      </c>
      <c r="E267" s="4" t="s">
        <v>531</v>
      </c>
      <c r="F267" s="11" t="s">
        <v>656</v>
      </c>
      <c r="G267" s="4" t="s">
        <v>533</v>
      </c>
      <c r="H267" s="4">
        <v>90</v>
      </c>
      <c r="I267" s="7">
        <v>11</v>
      </c>
      <c r="J267" s="4">
        <v>79</v>
      </c>
      <c r="K267" s="7" t="s">
        <v>496</v>
      </c>
      <c r="M267" s="4" t="str">
        <f>IF(IFERROR(VLOOKUP($E267,Monográficos!$C$2:$E$995,9,FALSE),0)=0,"",VLOOKUP($E267,Monográficos!$C$2:$E$995,9,FALSE))</f>
        <v/>
      </c>
      <c r="N267" s="4" t="str">
        <f>IF(IFERROR(VLOOKUP($E267,Monográficos!$C$2:$E$995,10,FALSE),0)=0,"",VLOOKUP($E267,Monográficos!$C$2:$E$995,10,FALSE))</f>
        <v/>
      </c>
      <c r="O267" s="4" t="str">
        <f>IF(IFERROR(VLOOKUP($E267,Monográficos!$C$2:$E$995,11,FALSE),0)=0,"",VLOOKUP($E267,Monográficos!$C$2:$E$995,11,FALSE))</f>
        <v/>
      </c>
    </row>
    <row r="268" spans="1:15" x14ac:dyDescent="0.25">
      <c r="A268" s="4" t="s">
        <v>731</v>
      </c>
      <c r="B268" s="4" t="s">
        <v>1010</v>
      </c>
      <c r="C268" s="4" t="s">
        <v>437</v>
      </c>
      <c r="D268" s="4">
        <v>3</v>
      </c>
      <c r="E268" s="4" t="s">
        <v>530</v>
      </c>
      <c r="F268" s="11" t="s">
        <v>654</v>
      </c>
      <c r="G268" s="4" t="s">
        <v>533</v>
      </c>
      <c r="H268" s="7">
        <v>30</v>
      </c>
      <c r="I268" s="7">
        <v>1</v>
      </c>
      <c r="J268" s="4">
        <v>29</v>
      </c>
      <c r="K268" s="7" t="s">
        <v>496</v>
      </c>
      <c r="M268" s="4" t="str">
        <f>IF(IFERROR(VLOOKUP($E268,Monográficos!$C$2:$E$995,9,FALSE),0)=0,"",VLOOKUP($E268,Monográficos!$C$2:$E$995,9,FALSE))</f>
        <v/>
      </c>
      <c r="N268" s="4" t="str">
        <f>IF(IFERROR(VLOOKUP($E268,Monográficos!$C$2:$E$995,10,FALSE),0)=0,"",VLOOKUP($E268,Monográficos!$C$2:$E$995,10,FALSE))</f>
        <v/>
      </c>
      <c r="O268" s="4" t="str">
        <f>IF(IFERROR(VLOOKUP($E268,Monográficos!$C$2:$E$995,11,FALSE),0)=0,"",VLOOKUP($E268,Monográficos!$C$2:$E$995,11,FALSE))</f>
        <v/>
      </c>
    </row>
    <row r="269" spans="1:15" ht="31.5" x14ac:dyDescent="0.25">
      <c r="A269" s="4" t="s">
        <v>731</v>
      </c>
      <c r="B269" s="4" t="s">
        <v>1010</v>
      </c>
      <c r="C269" s="4" t="s">
        <v>437</v>
      </c>
      <c r="D269" s="4">
        <v>4</v>
      </c>
      <c r="E269" s="4" t="s">
        <v>529</v>
      </c>
      <c r="F269" s="11" t="s">
        <v>655</v>
      </c>
      <c r="G269" s="4" t="s">
        <v>533</v>
      </c>
      <c r="H269" s="4">
        <v>90</v>
      </c>
      <c r="I269" s="7">
        <v>9</v>
      </c>
      <c r="J269" s="4">
        <v>81</v>
      </c>
      <c r="K269" s="7" t="s">
        <v>496</v>
      </c>
      <c r="M269" s="4" t="str">
        <f>IF(IFERROR(VLOOKUP($E269,Monográficos!$C$2:$E$995,9,FALSE),0)=0,"",VLOOKUP($E269,Monográficos!$C$2:$E$995,9,FALSE))</f>
        <v/>
      </c>
      <c r="N269" s="4" t="str">
        <f>IF(IFERROR(VLOOKUP($E269,Monográficos!$C$2:$E$995,10,FALSE),0)=0,"",VLOOKUP($E269,Monográficos!$C$2:$E$995,10,FALSE))</f>
        <v/>
      </c>
      <c r="O269" s="4" t="str">
        <f>IF(IFERROR(VLOOKUP($E269,Monográficos!$C$2:$E$995,11,FALSE),0)=0,"",VLOOKUP($E269,Monográficos!$C$2:$E$995,11,FALSE))</f>
        <v/>
      </c>
    </row>
    <row r="270" spans="1:15" x14ac:dyDescent="0.25">
      <c r="A270" s="4" t="s">
        <v>731</v>
      </c>
      <c r="B270" s="4" t="s">
        <v>1010</v>
      </c>
      <c r="C270" s="4" t="s">
        <v>437</v>
      </c>
      <c r="D270" s="4">
        <v>5</v>
      </c>
      <c r="E270" s="4" t="s">
        <v>528</v>
      </c>
      <c r="F270" s="11" t="s">
        <v>653</v>
      </c>
      <c r="G270" s="4" t="s">
        <v>533</v>
      </c>
      <c r="H270" s="4">
        <v>40</v>
      </c>
      <c r="I270" s="7">
        <v>11</v>
      </c>
      <c r="J270" s="4">
        <v>29</v>
      </c>
      <c r="K270" s="7" t="s">
        <v>496</v>
      </c>
      <c r="M270" s="4" t="str">
        <f>IF(IFERROR(VLOOKUP($E270,Monográficos!$C$2:$E$995,9,FALSE),0)=0,"",VLOOKUP($E270,Monográficos!$C$2:$E$995,9,FALSE))</f>
        <v/>
      </c>
      <c r="N270" s="4" t="str">
        <f>IF(IFERROR(VLOOKUP($E270,Monográficos!$C$2:$E$995,10,FALSE),0)=0,"",VLOOKUP($E270,Monográficos!$C$2:$E$995,10,FALSE))</f>
        <v/>
      </c>
      <c r="O270" s="4" t="str">
        <f>IF(IFERROR(VLOOKUP($E270,Monográficos!$C$2:$E$995,11,FALSE),0)=0,"",VLOOKUP($E270,Monográficos!$C$2:$E$995,11,FALSE))</f>
        <v/>
      </c>
    </row>
    <row r="271" spans="1:15" x14ac:dyDescent="0.25">
      <c r="A271" s="4" t="s">
        <v>731</v>
      </c>
      <c r="B271" s="4" t="s">
        <v>1010</v>
      </c>
      <c r="C271" s="4" t="s">
        <v>437</v>
      </c>
      <c r="D271" s="4">
        <v>6</v>
      </c>
      <c r="E271" s="4" t="s">
        <v>526</v>
      </c>
      <c r="F271" s="11" t="s">
        <v>164</v>
      </c>
      <c r="G271" s="4" t="s">
        <v>533</v>
      </c>
      <c r="H271" s="4">
        <v>60</v>
      </c>
      <c r="I271" s="7">
        <v>18</v>
      </c>
      <c r="J271" s="4">
        <v>42</v>
      </c>
      <c r="K271" s="7" t="s">
        <v>496</v>
      </c>
      <c r="M271" s="4" t="str">
        <f>IF(IFERROR(VLOOKUP($E271,Monográficos!$C$2:$E$995,9,FALSE),0)=0,"",VLOOKUP($E271,Monográficos!$C$2:$E$995,9,FALSE))</f>
        <v/>
      </c>
      <c r="N271" s="4" t="str">
        <f>IF(IFERROR(VLOOKUP($E271,Monográficos!$C$2:$E$995,10,FALSE),0)=0,"",VLOOKUP($E271,Monográficos!$C$2:$E$995,10,FALSE))</f>
        <v/>
      </c>
      <c r="O271" s="4" t="str">
        <f>IF(IFERROR(VLOOKUP($E271,Monográficos!$C$2:$E$995,11,FALSE),0)=0,"",VLOOKUP($E271,Monográficos!$C$2:$E$995,11,FALSE))</f>
        <v/>
      </c>
    </row>
    <row r="272" spans="1:15" x14ac:dyDescent="0.25">
      <c r="A272" s="4" t="s">
        <v>732</v>
      </c>
      <c r="B272" s="4" t="s">
        <v>636</v>
      </c>
      <c r="C272" s="4" t="s">
        <v>430</v>
      </c>
      <c r="D272" s="4">
        <v>0</v>
      </c>
      <c r="E272" s="5" t="s">
        <v>430</v>
      </c>
      <c r="F272" s="10" t="s">
        <v>482</v>
      </c>
      <c r="G272" s="5" t="s">
        <v>533</v>
      </c>
      <c r="H272" s="5">
        <f>SUM(I272:K272)</f>
        <v>310</v>
      </c>
      <c r="I272" s="6">
        <f>SUM(I273:I275)</f>
        <v>17</v>
      </c>
      <c r="J272" s="5">
        <f>SUM(J273:J275)</f>
        <v>133</v>
      </c>
      <c r="K272" s="5">
        <v>160</v>
      </c>
      <c r="M272" s="4" t="str">
        <f>IF(IFERROR(VLOOKUP($E272,Monográficos!$C$2:$E$995,9,FALSE),0)=0,"",VLOOKUP($E272,Monográficos!$C$2:$E$995,9,FALSE))</f>
        <v/>
      </c>
      <c r="N272" s="4" t="str">
        <f>IF(IFERROR(VLOOKUP($E272,Monográficos!$C$2:$E$995,10,FALSE),0)=0,"",VLOOKUP($E272,Monográficos!$C$2:$E$995,10,FALSE))</f>
        <v/>
      </c>
      <c r="O272" s="4" t="str">
        <f>IF(IFERROR(VLOOKUP($E272,Monográficos!$C$2:$E$995,11,FALSE),0)=0,"",VLOOKUP($E272,Monográficos!$C$2:$E$995,11,FALSE))</f>
        <v/>
      </c>
    </row>
    <row r="273" spans="1:15" x14ac:dyDescent="0.25">
      <c r="A273" s="4" t="s">
        <v>732</v>
      </c>
      <c r="B273" s="4" t="s">
        <v>636</v>
      </c>
      <c r="C273" s="4" t="s">
        <v>430</v>
      </c>
      <c r="D273" s="4">
        <v>1</v>
      </c>
      <c r="E273" s="4" t="s">
        <v>504</v>
      </c>
      <c r="F273" s="11" t="s">
        <v>156</v>
      </c>
      <c r="G273" s="4" t="s">
        <v>533</v>
      </c>
      <c r="H273" s="4">
        <v>60</v>
      </c>
      <c r="I273" s="7">
        <v>5</v>
      </c>
      <c r="J273" s="7">
        <v>55</v>
      </c>
      <c r="K273" s="7" t="s">
        <v>496</v>
      </c>
      <c r="M273" s="4" t="str">
        <f>IF(IFERROR(VLOOKUP($E273,Monográficos!$C$2:$E$995,9,FALSE),0)=0,"",VLOOKUP($E273,Monográficos!$C$2:$E$995,9,FALSE))</f>
        <v/>
      </c>
      <c r="N273" s="4" t="str">
        <f>IF(IFERROR(VLOOKUP($E273,Monográficos!$C$2:$E$995,10,FALSE),0)=0,"",VLOOKUP($E273,Monográficos!$C$2:$E$995,10,FALSE))</f>
        <v/>
      </c>
      <c r="O273" s="4" t="str">
        <f>IF(IFERROR(VLOOKUP($E273,Monográficos!$C$2:$E$995,11,FALSE),0)=0,"",VLOOKUP($E273,Monográficos!$C$2:$E$995,11,FALSE))</f>
        <v/>
      </c>
    </row>
    <row r="274" spans="1:15" x14ac:dyDescent="0.25">
      <c r="A274" s="4" t="s">
        <v>732</v>
      </c>
      <c r="B274" s="4" t="s">
        <v>636</v>
      </c>
      <c r="C274" s="4" t="s">
        <v>430</v>
      </c>
      <c r="D274" s="4">
        <v>2</v>
      </c>
      <c r="E274" s="4" t="s">
        <v>503</v>
      </c>
      <c r="F274" s="11" t="s">
        <v>635</v>
      </c>
      <c r="G274" s="4" t="s">
        <v>533</v>
      </c>
      <c r="H274" s="7">
        <v>30</v>
      </c>
      <c r="I274" s="7">
        <v>4</v>
      </c>
      <c r="J274" s="7">
        <v>26</v>
      </c>
      <c r="K274" s="7" t="s">
        <v>496</v>
      </c>
      <c r="M274" s="4" t="str">
        <f>IF(IFERROR(VLOOKUP($E274,Monográficos!$C$2:$E$995,9,FALSE),0)=0,"",VLOOKUP($E274,Monográficos!$C$2:$E$995,9,FALSE))</f>
        <v/>
      </c>
      <c r="N274" s="4" t="str">
        <f>IF(IFERROR(VLOOKUP($E274,Monográficos!$C$2:$E$995,10,FALSE),0)=0,"",VLOOKUP($E274,Monográficos!$C$2:$E$995,10,FALSE))</f>
        <v/>
      </c>
      <c r="O274" s="4" t="str">
        <f>IF(IFERROR(VLOOKUP($E274,Monográficos!$C$2:$E$995,11,FALSE),0)=0,"",VLOOKUP($E274,Monográficos!$C$2:$E$995,11,FALSE))</f>
        <v/>
      </c>
    </row>
    <row r="275" spans="1:15" x14ac:dyDescent="0.25">
      <c r="A275" s="4" t="s">
        <v>732</v>
      </c>
      <c r="B275" s="4" t="s">
        <v>636</v>
      </c>
      <c r="C275" s="4" t="s">
        <v>430</v>
      </c>
      <c r="D275" s="4">
        <v>3</v>
      </c>
      <c r="E275" s="4" t="s">
        <v>502</v>
      </c>
      <c r="F275" s="11" t="s">
        <v>634</v>
      </c>
      <c r="G275" s="4" t="s">
        <v>533</v>
      </c>
      <c r="H275" s="7">
        <v>60</v>
      </c>
      <c r="I275" s="7">
        <v>8</v>
      </c>
      <c r="J275" s="7">
        <v>52</v>
      </c>
      <c r="K275" s="7" t="s">
        <v>496</v>
      </c>
      <c r="M275" s="4" t="str">
        <f>IF(IFERROR(VLOOKUP($E275,Monográficos!$C$2:$E$995,9,FALSE),0)=0,"",VLOOKUP($E275,Monográficos!$C$2:$E$995,9,FALSE))</f>
        <v/>
      </c>
      <c r="N275" s="4" t="str">
        <f>IF(IFERROR(VLOOKUP($E275,Monográficos!$C$2:$E$995,10,FALSE),0)=0,"",VLOOKUP($E275,Monográficos!$C$2:$E$995,10,FALSE))</f>
        <v/>
      </c>
      <c r="O275" s="4" t="str">
        <f>IF(IFERROR(VLOOKUP($E275,Monográficos!$C$2:$E$995,11,FALSE),0)=0,"",VLOOKUP($E275,Monográficos!$C$2:$E$995,11,FALSE))</f>
        <v/>
      </c>
    </row>
    <row r="276" spans="1:15" x14ac:dyDescent="0.25">
      <c r="A276" s="4" t="s">
        <v>732</v>
      </c>
      <c r="B276" s="4" t="s">
        <v>636</v>
      </c>
      <c r="C276" s="4" t="s">
        <v>431</v>
      </c>
      <c r="D276" s="4">
        <v>0</v>
      </c>
      <c r="E276" s="10" t="s">
        <v>431</v>
      </c>
      <c r="F276" s="10" t="s">
        <v>483</v>
      </c>
      <c r="G276" s="5" t="s">
        <v>533</v>
      </c>
      <c r="H276" s="5">
        <f>SUM(I276:K276)</f>
        <v>410</v>
      </c>
      <c r="I276" s="6">
        <f>SUM(I277,I280:I282)</f>
        <v>21</v>
      </c>
      <c r="J276" s="5">
        <f>SUM(J277,J280:J282)</f>
        <v>269</v>
      </c>
      <c r="K276" s="5">
        <v>120</v>
      </c>
      <c r="M276" s="4" t="str">
        <f>IF(IFERROR(VLOOKUP($E276,Monográficos!$C$2:$E$995,9,FALSE),0)=0,"",VLOOKUP($E276,Monográficos!$C$2:$E$995,9,FALSE))</f>
        <v/>
      </c>
      <c r="N276" s="4" t="str">
        <f>IF(IFERROR(VLOOKUP($E276,Monográficos!$C$2:$E$995,10,FALSE),0)=0,"",VLOOKUP($E276,Monográficos!$C$2:$E$995,10,FALSE))</f>
        <v/>
      </c>
      <c r="O276" s="4" t="str">
        <f>IF(IFERROR(VLOOKUP($E276,Monográficos!$C$2:$E$995,11,FALSE),0)=0,"",VLOOKUP($E276,Monográficos!$C$2:$E$995,11,FALSE))</f>
        <v/>
      </c>
    </row>
    <row r="277" spans="1:15" ht="31.5" x14ac:dyDescent="0.25">
      <c r="A277" s="4" t="s">
        <v>732</v>
      </c>
      <c r="B277" s="4" t="s">
        <v>636</v>
      </c>
      <c r="C277" s="4" t="s">
        <v>431</v>
      </c>
      <c r="D277" s="4">
        <v>1</v>
      </c>
      <c r="E277" s="4" t="s">
        <v>501</v>
      </c>
      <c r="F277" s="11" t="s">
        <v>79</v>
      </c>
      <c r="G277" s="4" t="s">
        <v>533</v>
      </c>
      <c r="H277" s="4">
        <v>120</v>
      </c>
      <c r="I277" s="7">
        <v>5</v>
      </c>
      <c r="J277" s="7">
        <v>115</v>
      </c>
      <c r="K277" s="7" t="s">
        <v>496</v>
      </c>
      <c r="M277" s="4" t="str">
        <f>IF(IFERROR(VLOOKUP($E277,Monográficos!$C$2:$E$995,9,FALSE),0)=0,"",VLOOKUP($E277,Monográficos!$C$2:$E$995,9,FALSE))</f>
        <v/>
      </c>
      <c r="N277" s="4" t="str">
        <f>IF(IFERROR(VLOOKUP($E277,Monográficos!$C$2:$E$995,10,FALSE),0)=0,"",VLOOKUP($E277,Monográficos!$C$2:$E$995,10,FALSE))</f>
        <v/>
      </c>
      <c r="O277" s="4" t="str">
        <f>IF(IFERROR(VLOOKUP($E277,Monográficos!$C$2:$E$995,11,FALSE),0)=0,"",VLOOKUP($E277,Monográficos!$C$2:$E$995,11,FALSE))</f>
        <v/>
      </c>
    </row>
    <row r="278" spans="1:15" x14ac:dyDescent="0.25">
      <c r="A278" s="4" t="s">
        <v>732</v>
      </c>
      <c r="B278" s="4" t="s">
        <v>636</v>
      </c>
      <c r="C278" s="4" t="s">
        <v>431</v>
      </c>
      <c r="D278" s="4">
        <v>2</v>
      </c>
      <c r="E278" s="4" t="s">
        <v>500</v>
      </c>
      <c r="F278" s="11" t="s">
        <v>78</v>
      </c>
      <c r="G278" s="4" t="s">
        <v>533</v>
      </c>
      <c r="H278" s="4">
        <v>50</v>
      </c>
      <c r="I278" s="7">
        <v>2</v>
      </c>
      <c r="J278" s="7">
        <v>48</v>
      </c>
      <c r="K278" s="7" t="s">
        <v>496</v>
      </c>
      <c r="M278" s="4" t="str">
        <f>IF(IFERROR(VLOOKUP($E278,Monográficos!$C$2:$E$995,9,FALSE),0)=0,"",VLOOKUP($E278,Monográficos!$C$2:$E$995,9,FALSE))</f>
        <v/>
      </c>
      <c r="N278" s="4" t="str">
        <f>IF(IFERROR(VLOOKUP($E278,Monográficos!$C$2:$E$995,10,FALSE),0)=0,"",VLOOKUP($E278,Monográficos!$C$2:$E$995,10,FALSE))</f>
        <v/>
      </c>
      <c r="O278" s="4" t="str">
        <f>IF(IFERROR(VLOOKUP($E278,Monográficos!$C$2:$E$995,11,FALSE),0)=0,"",VLOOKUP($E278,Monográficos!$C$2:$E$995,11,FALSE))</f>
        <v/>
      </c>
    </row>
    <row r="279" spans="1:15" x14ac:dyDescent="0.25">
      <c r="A279" s="4" t="s">
        <v>732</v>
      </c>
      <c r="B279" s="4" t="s">
        <v>636</v>
      </c>
      <c r="C279" s="4" t="s">
        <v>431</v>
      </c>
      <c r="D279" s="4">
        <v>3</v>
      </c>
      <c r="E279" s="4" t="s">
        <v>499</v>
      </c>
      <c r="F279" s="11" t="s">
        <v>77</v>
      </c>
      <c r="G279" s="4" t="s">
        <v>533</v>
      </c>
      <c r="H279" s="4">
        <v>70</v>
      </c>
      <c r="I279" s="7">
        <v>3</v>
      </c>
      <c r="J279" s="7">
        <v>67</v>
      </c>
      <c r="K279" s="7" t="s">
        <v>496</v>
      </c>
      <c r="M279" s="4" t="str">
        <f>IF(IFERROR(VLOOKUP($E279,Monográficos!$C$2:$E$995,9,FALSE),0)=0,"",VLOOKUP($E279,Monográficos!$C$2:$E$995,9,FALSE))</f>
        <v/>
      </c>
      <c r="N279" s="4" t="str">
        <f>IF(IFERROR(VLOOKUP($E279,Monográficos!$C$2:$E$995,10,FALSE),0)=0,"",VLOOKUP($E279,Monográficos!$C$2:$E$995,10,FALSE))</f>
        <v/>
      </c>
      <c r="O279" s="4" t="str">
        <f>IF(IFERROR(VLOOKUP($E279,Monográficos!$C$2:$E$995,11,FALSE),0)=0,"",VLOOKUP($E279,Monográficos!$C$2:$E$995,11,FALSE))</f>
        <v/>
      </c>
    </row>
    <row r="280" spans="1:15" x14ac:dyDescent="0.25">
      <c r="A280" s="4" t="s">
        <v>732</v>
      </c>
      <c r="B280" s="4" t="s">
        <v>636</v>
      </c>
      <c r="C280" s="4" t="s">
        <v>431</v>
      </c>
      <c r="D280" s="4">
        <v>4</v>
      </c>
      <c r="E280" s="4" t="s">
        <v>503</v>
      </c>
      <c r="F280" s="11" t="s">
        <v>635</v>
      </c>
      <c r="G280" s="4" t="s">
        <v>533</v>
      </c>
      <c r="H280" s="7">
        <v>30</v>
      </c>
      <c r="I280" s="7">
        <v>4</v>
      </c>
      <c r="J280" s="7">
        <v>26</v>
      </c>
      <c r="K280" s="7" t="s">
        <v>496</v>
      </c>
      <c r="M280" s="4" t="str">
        <f>IF(IFERROR(VLOOKUP($E280,Monográficos!$C$2:$E$995,9,FALSE),0)=0,"",VLOOKUP($E280,Monográficos!$C$2:$E$995,9,FALSE))</f>
        <v/>
      </c>
      <c r="N280" s="4" t="str">
        <f>IF(IFERROR(VLOOKUP($E280,Monográficos!$C$2:$E$995,10,FALSE),0)=0,"",VLOOKUP($E280,Monográficos!$C$2:$E$995,10,FALSE))</f>
        <v/>
      </c>
      <c r="O280" s="4" t="str">
        <f>IF(IFERROR(VLOOKUP($E280,Monográficos!$C$2:$E$995,11,FALSE),0)=0,"",VLOOKUP($E280,Monográficos!$C$2:$E$995,11,FALSE))</f>
        <v/>
      </c>
    </row>
    <row r="281" spans="1:15" x14ac:dyDescent="0.25">
      <c r="A281" s="4" t="s">
        <v>732</v>
      </c>
      <c r="B281" s="4" t="s">
        <v>636</v>
      </c>
      <c r="C281" s="4" t="s">
        <v>431</v>
      </c>
      <c r="D281" s="4">
        <v>5</v>
      </c>
      <c r="E281" s="4" t="s">
        <v>502</v>
      </c>
      <c r="F281" s="11" t="s">
        <v>634</v>
      </c>
      <c r="G281" s="4" t="s">
        <v>533</v>
      </c>
      <c r="H281" s="7">
        <v>60</v>
      </c>
      <c r="I281" s="7">
        <v>8</v>
      </c>
      <c r="J281" s="7">
        <v>52</v>
      </c>
      <c r="K281" s="7" t="s">
        <v>496</v>
      </c>
      <c r="M281" s="4" t="str">
        <f>IF(IFERROR(VLOOKUP($E281,Monográficos!$C$2:$E$995,9,FALSE),0)=0,"",VLOOKUP($E281,Monográficos!$C$2:$E$995,9,FALSE))</f>
        <v/>
      </c>
      <c r="N281" s="4" t="str">
        <f>IF(IFERROR(VLOOKUP($E281,Monográficos!$C$2:$E$995,10,FALSE),0)=0,"",VLOOKUP($E281,Monográficos!$C$2:$E$995,10,FALSE))</f>
        <v/>
      </c>
      <c r="O281" s="4" t="str">
        <f>IF(IFERROR(VLOOKUP($E281,Monográficos!$C$2:$E$995,11,FALSE),0)=0,"",VLOOKUP($E281,Monográficos!$C$2:$E$995,11,FALSE))</f>
        <v/>
      </c>
    </row>
    <row r="282" spans="1:15" x14ac:dyDescent="0.25">
      <c r="A282" s="4" t="s">
        <v>732</v>
      </c>
      <c r="B282" s="4" t="s">
        <v>636</v>
      </c>
      <c r="C282" s="4" t="s">
        <v>431</v>
      </c>
      <c r="D282" s="4">
        <v>6</v>
      </c>
      <c r="E282" s="4" t="s">
        <v>498</v>
      </c>
      <c r="F282" s="11" t="s">
        <v>122</v>
      </c>
      <c r="G282" s="4" t="s">
        <v>533</v>
      </c>
      <c r="H282" s="4">
        <v>80</v>
      </c>
      <c r="I282" s="7">
        <v>4</v>
      </c>
      <c r="J282" s="7">
        <v>76</v>
      </c>
      <c r="K282" s="7" t="s">
        <v>496</v>
      </c>
      <c r="M282" s="4" t="str">
        <f>IF(IFERROR(VLOOKUP($E282,Monográficos!$C$2:$E$995,9,FALSE),0)=0,"",VLOOKUP($E282,Monográficos!$C$2:$E$995,9,FALSE))</f>
        <v/>
      </c>
      <c r="N282" s="4" t="str">
        <f>IF(IFERROR(VLOOKUP($E282,Monográficos!$C$2:$E$995,10,FALSE),0)=0,"",VLOOKUP($E282,Monográficos!$C$2:$E$995,10,FALSE))</f>
        <v/>
      </c>
      <c r="O282" s="4" t="str">
        <f>IF(IFERROR(VLOOKUP($E282,Monográficos!$C$2:$E$995,11,FALSE),0)=0,"",VLOOKUP($E282,Monográficos!$C$2:$E$995,11,FALSE))</f>
        <v/>
      </c>
    </row>
    <row r="283" spans="1:15" x14ac:dyDescent="0.25">
      <c r="A283" s="4" t="s">
        <v>732</v>
      </c>
      <c r="B283" s="4" t="s">
        <v>632</v>
      </c>
      <c r="C283" s="4" t="s">
        <v>434</v>
      </c>
      <c r="D283" s="4">
        <v>0</v>
      </c>
      <c r="E283" s="5" t="s">
        <v>434</v>
      </c>
      <c r="F283" s="10" t="s">
        <v>436</v>
      </c>
      <c r="G283" s="5" t="s">
        <v>533</v>
      </c>
      <c r="H283" s="5">
        <v>420</v>
      </c>
      <c r="I283" s="6">
        <v>27</v>
      </c>
      <c r="J283" s="5">
        <f>J284+J285+J286+J287+J288</f>
        <v>313</v>
      </c>
      <c r="K283" s="5">
        <v>80</v>
      </c>
      <c r="M283" s="4" t="str">
        <f>IF(IFERROR(VLOOKUP($E283,Monográficos!$C$2:$E$995,9,FALSE),0)=0,"",VLOOKUP($E283,Monográficos!$C$2:$E$995,9,FALSE))</f>
        <v/>
      </c>
      <c r="N283" s="4" t="str">
        <f>IF(IFERROR(VLOOKUP($E283,Monográficos!$C$2:$E$995,10,FALSE),0)=0,"",VLOOKUP($E283,Monográficos!$C$2:$E$995,10,FALSE))</f>
        <v/>
      </c>
      <c r="O283" s="4" t="str">
        <f>IF(IFERROR(VLOOKUP($E283,Monográficos!$C$2:$E$995,11,FALSE),0)=0,"",VLOOKUP($E283,Monográficos!$C$2:$E$995,11,FALSE))</f>
        <v/>
      </c>
    </row>
    <row r="284" spans="1:15" x14ac:dyDescent="0.25">
      <c r="A284" s="4" t="s">
        <v>732</v>
      </c>
      <c r="B284" s="4" t="s">
        <v>632</v>
      </c>
      <c r="C284" s="4" t="s">
        <v>434</v>
      </c>
      <c r="D284" s="4">
        <v>1</v>
      </c>
      <c r="E284" s="4" t="s">
        <v>512</v>
      </c>
      <c r="F284" s="11" t="s">
        <v>511</v>
      </c>
      <c r="G284" s="4" t="s">
        <v>533</v>
      </c>
      <c r="H284" s="4">
        <v>50</v>
      </c>
      <c r="I284" s="7">
        <v>7</v>
      </c>
      <c r="J284" s="4">
        <v>43</v>
      </c>
      <c r="K284" s="7" t="s">
        <v>496</v>
      </c>
      <c r="M284" s="4" t="str">
        <f>IF(IFERROR(VLOOKUP($E284,Monográficos!$C$2:$E$995,9,FALSE),0)=0,"",VLOOKUP($E284,Monográficos!$C$2:$E$995,9,FALSE))</f>
        <v/>
      </c>
      <c r="N284" s="4" t="str">
        <f>IF(IFERROR(VLOOKUP($E284,Monográficos!$C$2:$E$995,10,FALSE),0)=0,"",VLOOKUP($E284,Monográficos!$C$2:$E$995,10,FALSE))</f>
        <v/>
      </c>
      <c r="O284" s="4" t="str">
        <f>IF(IFERROR(VLOOKUP($E284,Monográficos!$C$2:$E$995,11,FALSE),0)=0,"",VLOOKUP($E284,Monográficos!$C$2:$E$995,11,FALSE))</f>
        <v/>
      </c>
    </row>
    <row r="285" spans="1:15" x14ac:dyDescent="0.25">
      <c r="A285" s="4" t="s">
        <v>732</v>
      </c>
      <c r="B285" s="4" t="s">
        <v>632</v>
      </c>
      <c r="C285" s="4" t="s">
        <v>434</v>
      </c>
      <c r="D285" s="4">
        <v>2</v>
      </c>
      <c r="E285" s="4" t="s">
        <v>510</v>
      </c>
      <c r="F285" s="11" t="s">
        <v>55</v>
      </c>
      <c r="G285" s="4" t="s">
        <v>533</v>
      </c>
      <c r="H285" s="4">
        <v>70</v>
      </c>
      <c r="I285" s="7">
        <v>8</v>
      </c>
      <c r="J285" s="4">
        <v>62</v>
      </c>
      <c r="K285" s="7" t="s">
        <v>496</v>
      </c>
      <c r="M285" s="4" t="str">
        <f>IF(IFERROR(VLOOKUP($E285,Monográficos!$C$2:$E$995,9,FALSE),0)=0,"",VLOOKUP($E285,Monográficos!$C$2:$E$995,9,FALSE))</f>
        <v/>
      </c>
      <c r="N285" s="4" t="str">
        <f>IF(IFERROR(VLOOKUP($E285,Monográficos!$C$2:$E$995,10,FALSE),0)=0,"",VLOOKUP($E285,Monográficos!$C$2:$E$995,10,FALSE))</f>
        <v/>
      </c>
      <c r="O285" s="4" t="str">
        <f>IF(IFERROR(VLOOKUP($E285,Monográficos!$C$2:$E$995,11,FALSE),0)=0,"",VLOOKUP($E285,Monográficos!$C$2:$E$995,11,FALSE))</f>
        <v/>
      </c>
    </row>
    <row r="286" spans="1:15" x14ac:dyDescent="0.25">
      <c r="A286" s="4" t="s">
        <v>732</v>
      </c>
      <c r="B286" s="4" t="s">
        <v>632</v>
      </c>
      <c r="C286" s="4" t="s">
        <v>434</v>
      </c>
      <c r="D286" s="4">
        <v>3</v>
      </c>
      <c r="E286" s="4" t="s">
        <v>509</v>
      </c>
      <c r="F286" s="11" t="s">
        <v>508</v>
      </c>
      <c r="G286" s="4" t="s">
        <v>533</v>
      </c>
      <c r="H286" s="4">
        <v>90</v>
      </c>
      <c r="I286" s="7">
        <v>8</v>
      </c>
      <c r="J286" s="4">
        <v>82</v>
      </c>
      <c r="K286" s="7" t="s">
        <v>496</v>
      </c>
      <c r="M286" s="4" t="str">
        <f>IF(IFERROR(VLOOKUP($E286,Monográficos!$C$2:$E$995,9,FALSE),0)=0,"",VLOOKUP($E286,Monográficos!$C$2:$E$995,9,FALSE))</f>
        <v/>
      </c>
      <c r="N286" s="4" t="str">
        <f>IF(IFERROR(VLOOKUP($E286,Monográficos!$C$2:$E$995,10,FALSE),0)=0,"",VLOOKUP($E286,Monográficos!$C$2:$E$995,10,FALSE))</f>
        <v/>
      </c>
      <c r="O286" s="4" t="str">
        <f>IF(IFERROR(VLOOKUP($E286,Monográficos!$C$2:$E$995,11,FALSE),0)=0,"",VLOOKUP($E286,Monográficos!$C$2:$E$995,11,FALSE))</f>
        <v/>
      </c>
    </row>
    <row r="287" spans="1:15" x14ac:dyDescent="0.25">
      <c r="A287" s="4" t="s">
        <v>732</v>
      </c>
      <c r="B287" s="4" t="s">
        <v>632</v>
      </c>
      <c r="C287" s="4" t="s">
        <v>434</v>
      </c>
      <c r="D287" s="4">
        <v>4</v>
      </c>
      <c r="E287" s="4" t="s">
        <v>507</v>
      </c>
      <c r="F287" s="11" t="s">
        <v>506</v>
      </c>
      <c r="G287" s="4" t="s">
        <v>533</v>
      </c>
      <c r="H287" s="4">
        <v>80</v>
      </c>
      <c r="I287" s="7">
        <v>2</v>
      </c>
      <c r="J287" s="4">
        <v>78</v>
      </c>
      <c r="K287" s="7" t="s">
        <v>496</v>
      </c>
      <c r="M287" s="4" t="str">
        <f>IF(IFERROR(VLOOKUP($E287,Monográficos!$C$2:$E$995,9,FALSE),0)=0,"",VLOOKUP($E287,Monográficos!$C$2:$E$995,9,FALSE))</f>
        <v/>
      </c>
      <c r="N287" s="4" t="str">
        <f>IF(IFERROR(VLOOKUP($E287,Monográficos!$C$2:$E$995,10,FALSE),0)=0,"",VLOOKUP($E287,Monográficos!$C$2:$E$995,10,FALSE))</f>
        <v/>
      </c>
      <c r="O287" s="4" t="str">
        <f>IF(IFERROR(VLOOKUP($E287,Monográficos!$C$2:$E$995,11,FALSE),0)=0,"",VLOOKUP($E287,Monográficos!$C$2:$E$995,11,FALSE))</f>
        <v/>
      </c>
    </row>
    <row r="288" spans="1:15" x14ac:dyDescent="0.25">
      <c r="A288" s="4" t="s">
        <v>732</v>
      </c>
      <c r="B288" s="4" t="s">
        <v>632</v>
      </c>
      <c r="C288" s="4" t="s">
        <v>434</v>
      </c>
      <c r="D288" s="4">
        <v>5</v>
      </c>
      <c r="E288" s="4" t="s">
        <v>505</v>
      </c>
      <c r="F288" s="11" t="s">
        <v>631</v>
      </c>
      <c r="G288" s="4" t="s">
        <v>533</v>
      </c>
      <c r="H288" s="4">
        <v>50</v>
      </c>
      <c r="I288" s="7">
        <v>2</v>
      </c>
      <c r="J288" s="4">
        <v>48</v>
      </c>
      <c r="K288" s="7" t="s">
        <v>496</v>
      </c>
      <c r="M288" s="4" t="str">
        <f>IF(IFERROR(VLOOKUP($E288,Monográficos!$C$2:$E$995,9,FALSE),0)=0,"",VLOOKUP($E288,Monográficos!$C$2:$E$995,9,FALSE))</f>
        <v/>
      </c>
      <c r="N288" s="4" t="str">
        <f>IF(IFERROR(VLOOKUP($E288,Monográficos!$C$2:$E$995,10,FALSE),0)=0,"",VLOOKUP($E288,Monográficos!$C$2:$E$995,10,FALSE))</f>
        <v/>
      </c>
      <c r="O288" s="4" t="str">
        <f>IF(IFERROR(VLOOKUP($E288,Monográficos!$C$2:$E$995,11,FALSE),0)=0,"",VLOOKUP($E288,Monográficos!$C$2:$E$995,11,FALSE))</f>
        <v/>
      </c>
    </row>
    <row r="289" spans="1:15" x14ac:dyDescent="0.25">
      <c r="A289" s="4" t="s">
        <v>732</v>
      </c>
      <c r="B289" s="4" t="s">
        <v>632</v>
      </c>
      <c r="C289" s="4" t="s">
        <v>638</v>
      </c>
      <c r="D289" s="4">
        <v>0</v>
      </c>
      <c r="E289" s="5" t="s">
        <v>638</v>
      </c>
      <c r="F289" s="10" t="s">
        <v>637</v>
      </c>
      <c r="G289" s="5" t="s">
        <v>533</v>
      </c>
      <c r="H289" s="5">
        <v>450</v>
      </c>
      <c r="I289" s="6">
        <v>32</v>
      </c>
      <c r="J289" s="5">
        <f>J290+J293+J294+J295</f>
        <v>338</v>
      </c>
      <c r="K289" s="5">
        <v>80</v>
      </c>
      <c r="M289" s="4" t="str">
        <f>IF(IFERROR(VLOOKUP($E289,Monográficos!$C$2:$E$995,9,FALSE),0)=0,"",VLOOKUP($E289,Monográficos!$C$2:$E$995,9,FALSE))</f>
        <v/>
      </c>
      <c r="N289" s="4" t="str">
        <f>IF(IFERROR(VLOOKUP($E289,Monográficos!$C$2:$E$995,10,FALSE),0)=0,"",VLOOKUP($E289,Monográficos!$C$2:$E$995,10,FALSE))</f>
        <v/>
      </c>
      <c r="O289" s="4" t="str">
        <f>IF(IFERROR(VLOOKUP($E289,Monográficos!$C$2:$E$995,11,FALSE),0)=0,"",VLOOKUP($E289,Monográficos!$C$2:$E$995,11,FALSE))</f>
        <v/>
      </c>
    </row>
    <row r="290" spans="1:15" x14ac:dyDescent="0.25">
      <c r="A290" s="4" t="s">
        <v>732</v>
      </c>
      <c r="B290" s="4" t="s">
        <v>632</v>
      </c>
      <c r="C290" s="4" t="s">
        <v>638</v>
      </c>
      <c r="D290" s="4">
        <v>1</v>
      </c>
      <c r="E290" s="4" t="s">
        <v>524</v>
      </c>
      <c r="F290" s="11" t="s">
        <v>105</v>
      </c>
      <c r="G290" s="4" t="s">
        <v>533</v>
      </c>
      <c r="H290" s="4">
        <v>100</v>
      </c>
      <c r="I290" s="7">
        <v>2</v>
      </c>
      <c r="J290" s="4">
        <v>98</v>
      </c>
      <c r="K290" s="7" t="s">
        <v>496</v>
      </c>
      <c r="M290" s="4" t="str">
        <f>IF(IFERROR(VLOOKUP($E290,Monográficos!$C$2:$E$995,9,FALSE),0)=0,"",VLOOKUP($E290,Monográficos!$C$2:$E$995,9,FALSE))</f>
        <v/>
      </c>
      <c r="N290" s="4" t="str">
        <f>IF(IFERROR(VLOOKUP($E290,Monográficos!$C$2:$E$995,10,FALSE),0)=0,"",VLOOKUP($E290,Monográficos!$C$2:$E$995,10,FALSE))</f>
        <v/>
      </c>
      <c r="O290" s="4" t="str">
        <f>IF(IFERROR(VLOOKUP($E290,Monográficos!$C$2:$E$995,11,FALSE),0)=0,"",VLOOKUP($E290,Monográficos!$C$2:$E$995,11,FALSE))</f>
        <v/>
      </c>
    </row>
    <row r="291" spans="1:15" x14ac:dyDescent="0.25">
      <c r="A291" s="4" t="s">
        <v>732</v>
      </c>
      <c r="B291" s="4" t="s">
        <v>632</v>
      </c>
      <c r="C291" s="4" t="s">
        <v>638</v>
      </c>
      <c r="D291" s="4">
        <v>2</v>
      </c>
      <c r="E291" s="4" t="s">
        <v>523</v>
      </c>
      <c r="F291" s="11" t="s">
        <v>522</v>
      </c>
      <c r="G291" s="4" t="s">
        <v>495</v>
      </c>
      <c r="H291" s="4">
        <v>30</v>
      </c>
      <c r="I291" s="7" t="s">
        <v>496</v>
      </c>
      <c r="J291" s="4">
        <v>30</v>
      </c>
      <c r="K291" s="7" t="s">
        <v>496</v>
      </c>
      <c r="M291" s="4" t="str">
        <f>IF(IFERROR(VLOOKUP($E291,Monográficos!$C$2:$E$995,9,FALSE),0)=0,"",VLOOKUP($E291,Monográficos!$C$2:$E$995,9,FALSE))</f>
        <v/>
      </c>
      <c r="N291" s="4" t="str">
        <f>IF(IFERROR(VLOOKUP($E291,Monográficos!$C$2:$E$995,10,FALSE),0)=0,"",VLOOKUP($E291,Monográficos!$C$2:$E$995,10,FALSE))</f>
        <v/>
      </c>
      <c r="O291" s="4" t="str">
        <f>IF(IFERROR(VLOOKUP($E291,Monográficos!$C$2:$E$995,11,FALSE),0)=0,"",VLOOKUP($E291,Monográficos!$C$2:$E$995,11,FALSE))</f>
        <v/>
      </c>
    </row>
    <row r="292" spans="1:15" x14ac:dyDescent="0.25">
      <c r="A292" s="4" t="s">
        <v>732</v>
      </c>
      <c r="B292" s="4" t="s">
        <v>632</v>
      </c>
      <c r="C292" s="4" t="s">
        <v>638</v>
      </c>
      <c r="D292" s="4">
        <v>3</v>
      </c>
      <c r="E292" s="4" t="s">
        <v>521</v>
      </c>
      <c r="F292" s="11" t="s">
        <v>107</v>
      </c>
      <c r="G292" s="4" t="s">
        <v>533</v>
      </c>
      <c r="H292" s="7">
        <v>70</v>
      </c>
      <c r="I292" s="7">
        <v>2</v>
      </c>
      <c r="J292" s="4">
        <v>68</v>
      </c>
      <c r="K292" s="7" t="s">
        <v>496</v>
      </c>
      <c r="M292" s="4" t="str">
        <f>IF(IFERROR(VLOOKUP($E292,Monográficos!$C$2:$E$995,9,FALSE),0)=0,"",VLOOKUP($E292,Monográficos!$C$2:$E$995,9,FALSE))</f>
        <v/>
      </c>
      <c r="N292" s="4" t="str">
        <f>IF(IFERROR(VLOOKUP($E292,Monográficos!$C$2:$E$995,10,FALSE),0)=0,"",VLOOKUP($E292,Monográficos!$C$2:$E$995,10,FALSE))</f>
        <v/>
      </c>
      <c r="O292" s="4" t="str">
        <f>IF(IFERROR(VLOOKUP($E292,Monográficos!$C$2:$E$995,11,FALSE),0)=0,"",VLOOKUP($E292,Monográficos!$C$2:$E$995,11,FALSE))</f>
        <v/>
      </c>
    </row>
    <row r="293" spans="1:15" x14ac:dyDescent="0.25">
      <c r="A293" s="4" t="s">
        <v>732</v>
      </c>
      <c r="B293" s="4" t="s">
        <v>632</v>
      </c>
      <c r="C293" s="4" t="s">
        <v>638</v>
      </c>
      <c r="D293" s="4">
        <v>4</v>
      </c>
      <c r="E293" s="4" t="s">
        <v>520</v>
      </c>
      <c r="F293" s="11" t="s">
        <v>519</v>
      </c>
      <c r="G293" s="4" t="s">
        <v>533</v>
      </c>
      <c r="H293" s="4">
        <v>70</v>
      </c>
      <c r="I293" s="7">
        <v>12</v>
      </c>
      <c r="J293" s="4">
        <v>58</v>
      </c>
      <c r="K293" s="7" t="s">
        <v>496</v>
      </c>
      <c r="M293" s="4" t="str">
        <f>IF(IFERROR(VLOOKUP($E293,Monográficos!$C$2:$E$995,9,FALSE),0)=0,"",VLOOKUP($E293,Monográficos!$C$2:$E$995,9,FALSE))</f>
        <v/>
      </c>
      <c r="N293" s="4" t="str">
        <f>IF(IFERROR(VLOOKUP($E293,Monográficos!$C$2:$E$995,10,FALSE),0)=0,"",VLOOKUP($E293,Monográficos!$C$2:$E$995,10,FALSE))</f>
        <v/>
      </c>
      <c r="O293" s="4" t="str">
        <f>IF(IFERROR(VLOOKUP($E293,Monográficos!$C$2:$E$995,11,FALSE),0)=0,"",VLOOKUP($E293,Monográficos!$C$2:$E$995,11,FALSE))</f>
        <v/>
      </c>
    </row>
    <row r="294" spans="1:15" x14ac:dyDescent="0.25">
      <c r="A294" s="4" t="s">
        <v>732</v>
      </c>
      <c r="B294" s="4" t="s">
        <v>632</v>
      </c>
      <c r="C294" s="4" t="s">
        <v>638</v>
      </c>
      <c r="D294" s="4">
        <v>5</v>
      </c>
      <c r="E294" s="4" t="s">
        <v>518</v>
      </c>
      <c r="F294" s="11" t="s">
        <v>41</v>
      </c>
      <c r="G294" s="4" t="s">
        <v>533</v>
      </c>
      <c r="H294" s="4">
        <v>70</v>
      </c>
      <c r="I294" s="7">
        <v>10</v>
      </c>
      <c r="J294" s="4">
        <v>60</v>
      </c>
      <c r="K294" s="7" t="s">
        <v>496</v>
      </c>
      <c r="M294" s="4" t="str">
        <f>IF(IFERROR(VLOOKUP($E294,Monográficos!$C$2:$E$995,9,FALSE),0)=0,"",VLOOKUP($E294,Monográficos!$C$2:$E$995,9,FALSE))</f>
        <v/>
      </c>
      <c r="N294" s="4" t="str">
        <f>IF(IFERROR(VLOOKUP($E294,Monográficos!$C$2:$E$995,10,FALSE),0)=0,"",VLOOKUP($E294,Monográficos!$C$2:$E$995,10,FALSE))</f>
        <v/>
      </c>
      <c r="O294" s="4" t="str">
        <f>IF(IFERROR(VLOOKUP($E294,Monográficos!$C$2:$E$995,11,FALSE),0)=0,"",VLOOKUP($E294,Monográficos!$C$2:$E$995,11,FALSE))</f>
        <v/>
      </c>
    </row>
    <row r="295" spans="1:15" x14ac:dyDescent="0.25">
      <c r="A295" s="4" t="s">
        <v>732</v>
      </c>
      <c r="B295" s="4" t="s">
        <v>632</v>
      </c>
      <c r="C295" s="4" t="s">
        <v>638</v>
      </c>
      <c r="D295" s="4">
        <v>6</v>
      </c>
      <c r="E295" s="4" t="s">
        <v>517</v>
      </c>
      <c r="F295" s="11" t="s">
        <v>42</v>
      </c>
      <c r="G295" s="4" t="s">
        <v>533</v>
      </c>
      <c r="H295" s="4">
        <v>130</v>
      </c>
      <c r="I295" s="7">
        <v>8</v>
      </c>
      <c r="J295" s="4">
        <v>122</v>
      </c>
      <c r="K295" s="7" t="s">
        <v>496</v>
      </c>
      <c r="M295" s="4" t="str">
        <f>IF(IFERROR(VLOOKUP($E295,Monográficos!$C$2:$E$995,9,FALSE),0)=0,"",VLOOKUP($E295,Monográficos!$C$2:$E$995,9,FALSE))</f>
        <v/>
      </c>
      <c r="N295" s="4" t="str">
        <f>IF(IFERROR(VLOOKUP($E295,Monográficos!$C$2:$E$995,10,FALSE),0)=0,"",VLOOKUP($E295,Monográficos!$C$2:$E$995,10,FALSE))</f>
        <v/>
      </c>
      <c r="O295" s="4" t="str">
        <f>IF(IFERROR(VLOOKUP($E295,Monográficos!$C$2:$E$995,11,FALSE),0)=0,"",VLOOKUP($E295,Monográficos!$C$2:$E$995,11,FALSE))</f>
        <v/>
      </c>
    </row>
    <row r="296" spans="1:15" x14ac:dyDescent="0.25">
      <c r="A296" s="4" t="s">
        <v>732</v>
      </c>
      <c r="B296" s="4" t="s">
        <v>632</v>
      </c>
      <c r="C296" s="4" t="s">
        <v>638</v>
      </c>
      <c r="D296" s="4">
        <v>7</v>
      </c>
      <c r="E296" s="4" t="s">
        <v>516</v>
      </c>
      <c r="F296" s="11" t="s">
        <v>43</v>
      </c>
      <c r="G296" s="4" t="s">
        <v>495</v>
      </c>
      <c r="H296" s="4">
        <v>30</v>
      </c>
      <c r="I296" s="7" t="s">
        <v>496</v>
      </c>
      <c r="J296" s="4">
        <v>30</v>
      </c>
      <c r="K296" s="7" t="s">
        <v>496</v>
      </c>
      <c r="M296" s="4" t="str">
        <f>IF(IFERROR(VLOOKUP($E296,Monográficos!$C$2:$E$995,9,FALSE),0)=0,"",VLOOKUP($E296,Monográficos!$C$2:$E$995,9,FALSE))</f>
        <v/>
      </c>
      <c r="N296" s="4" t="str">
        <f>IF(IFERROR(VLOOKUP($E296,Monográficos!$C$2:$E$995,10,FALSE),0)=0,"",VLOOKUP($E296,Monográficos!$C$2:$E$995,10,FALSE))</f>
        <v/>
      </c>
      <c r="O296" s="4" t="str">
        <f>IF(IFERROR(VLOOKUP($E296,Monográficos!$C$2:$E$995,11,FALSE),0)=0,"",VLOOKUP($E296,Monográficos!$C$2:$E$995,11,FALSE))</f>
        <v/>
      </c>
    </row>
    <row r="297" spans="1:15" ht="31.5" x14ac:dyDescent="0.25">
      <c r="A297" s="4" t="s">
        <v>732</v>
      </c>
      <c r="B297" s="4" t="s">
        <v>632</v>
      </c>
      <c r="C297" s="4" t="s">
        <v>638</v>
      </c>
      <c r="D297" s="4">
        <v>8</v>
      </c>
      <c r="E297" s="4" t="s">
        <v>515</v>
      </c>
      <c r="F297" s="11" t="s">
        <v>44</v>
      </c>
      <c r="G297" s="4" t="s">
        <v>533</v>
      </c>
      <c r="H297" s="4">
        <v>50</v>
      </c>
      <c r="I297" s="7">
        <v>2</v>
      </c>
      <c r="J297" s="4">
        <v>48</v>
      </c>
      <c r="K297" s="7" t="s">
        <v>496</v>
      </c>
      <c r="M297" s="4" t="str">
        <f>IF(IFERROR(VLOOKUP($E297,Monográficos!$C$2:$E$995,9,FALSE),0)=0,"",VLOOKUP($E297,Monográficos!$C$2:$E$995,9,FALSE))</f>
        <v/>
      </c>
      <c r="N297" s="4" t="str">
        <f>IF(IFERROR(VLOOKUP($E297,Monográficos!$C$2:$E$995,10,FALSE),0)=0,"",VLOOKUP($E297,Monográficos!$C$2:$E$995,10,FALSE))</f>
        <v/>
      </c>
      <c r="O297" s="4" t="str">
        <f>IF(IFERROR(VLOOKUP($E297,Monográficos!$C$2:$E$995,11,FALSE),0)=0,"",VLOOKUP($E297,Monográficos!$C$2:$E$995,11,FALSE))</f>
        <v/>
      </c>
    </row>
    <row r="298" spans="1:15" x14ac:dyDescent="0.25">
      <c r="A298" s="4" t="s">
        <v>732</v>
      </c>
      <c r="B298" s="4" t="s">
        <v>632</v>
      </c>
      <c r="C298" s="4" t="s">
        <v>638</v>
      </c>
      <c r="D298" s="4">
        <v>9</v>
      </c>
      <c r="E298" s="4" t="s">
        <v>514</v>
      </c>
      <c r="F298" s="11" t="s">
        <v>513</v>
      </c>
      <c r="G298" s="4" t="s">
        <v>533</v>
      </c>
      <c r="H298" s="7">
        <v>50</v>
      </c>
      <c r="I298" s="7">
        <v>6</v>
      </c>
      <c r="J298" s="4">
        <v>44</v>
      </c>
      <c r="K298" s="7" t="s">
        <v>496</v>
      </c>
      <c r="M298" s="4" t="str">
        <f>IF(IFERROR(VLOOKUP($E298,Monográficos!$C$2:$E$995,9,FALSE),0)=0,"",VLOOKUP($E298,Monográficos!$C$2:$E$995,9,FALSE))</f>
        <v/>
      </c>
      <c r="N298" s="4" t="str">
        <f>IF(IFERROR(VLOOKUP($E298,Monográficos!$C$2:$E$995,10,FALSE),0)=0,"",VLOOKUP($E298,Monográficos!$C$2:$E$995,10,FALSE))</f>
        <v/>
      </c>
      <c r="O298" s="4" t="str">
        <f>IF(IFERROR(VLOOKUP($E298,Monográficos!$C$2:$E$995,11,FALSE),0)=0,"",VLOOKUP($E298,Monográficos!$C$2:$E$995,11,FALSE))</f>
        <v/>
      </c>
    </row>
    <row r="299" spans="1:15" x14ac:dyDescent="0.25">
      <c r="A299" s="4" t="s">
        <v>732</v>
      </c>
      <c r="B299" s="4" t="s">
        <v>630</v>
      </c>
      <c r="C299" s="4" t="s">
        <v>432</v>
      </c>
      <c r="D299" s="4">
        <v>0</v>
      </c>
      <c r="E299" s="5" t="s">
        <v>432</v>
      </c>
      <c r="F299" s="10" t="s">
        <v>633</v>
      </c>
      <c r="G299" s="5" t="s">
        <v>533</v>
      </c>
      <c r="H299" s="5">
        <v>380</v>
      </c>
      <c r="I299" s="6">
        <v>27</v>
      </c>
      <c r="J299" s="5">
        <f>J300+J301+J302+J305+J306</f>
        <v>313</v>
      </c>
      <c r="K299" s="5">
        <v>40</v>
      </c>
      <c r="M299" s="4" t="str">
        <f>IF(IFERROR(VLOOKUP($E299,Monográficos!$C$2:$E$995,9,FALSE),0)=0,"",VLOOKUP($E299,Monográficos!$C$2:$E$995,9,FALSE))</f>
        <v/>
      </c>
      <c r="N299" s="4" t="str">
        <f>IF(IFERROR(VLOOKUP($E299,Monográficos!$C$2:$E$995,10,FALSE),0)=0,"",VLOOKUP($E299,Monográficos!$C$2:$E$995,10,FALSE))</f>
        <v/>
      </c>
      <c r="O299" s="4" t="str">
        <f>IF(IFERROR(VLOOKUP($E299,Monográficos!$C$2:$E$995,11,FALSE),0)=0,"",VLOOKUP($E299,Monográficos!$C$2:$E$995,11,FALSE))</f>
        <v/>
      </c>
    </row>
    <row r="300" spans="1:15" x14ac:dyDescent="0.25">
      <c r="A300" s="4" t="s">
        <v>732</v>
      </c>
      <c r="B300" s="4" t="s">
        <v>630</v>
      </c>
      <c r="C300" s="4" t="s">
        <v>432</v>
      </c>
      <c r="D300" s="4">
        <v>1</v>
      </c>
      <c r="E300" s="4" t="s">
        <v>572</v>
      </c>
      <c r="F300" s="11" t="s">
        <v>16</v>
      </c>
      <c r="G300" s="4" t="s">
        <v>533</v>
      </c>
      <c r="H300" s="4">
        <v>60</v>
      </c>
      <c r="I300" s="7">
        <v>2</v>
      </c>
      <c r="J300" s="4">
        <v>58</v>
      </c>
      <c r="K300" s="7" t="s">
        <v>496</v>
      </c>
      <c r="M300" s="4" t="str">
        <f>IF(IFERROR(VLOOKUP($E300,Monográficos!$C$2:$E$995,9,FALSE),0)=0,"",VLOOKUP($E300,Monográficos!$C$2:$E$995,9,FALSE))</f>
        <v/>
      </c>
      <c r="N300" s="4" t="str">
        <f>IF(IFERROR(VLOOKUP($E300,Monográficos!$C$2:$E$995,10,FALSE),0)=0,"",VLOOKUP($E300,Monográficos!$C$2:$E$995,10,FALSE))</f>
        <v/>
      </c>
      <c r="O300" s="4" t="str">
        <f>IF(IFERROR(VLOOKUP($E300,Monográficos!$C$2:$E$995,11,FALSE),0)=0,"",VLOOKUP($E300,Monográficos!$C$2:$E$995,11,FALSE))</f>
        <v/>
      </c>
    </row>
    <row r="301" spans="1:15" ht="31.5" x14ac:dyDescent="0.25">
      <c r="A301" s="4" t="s">
        <v>732</v>
      </c>
      <c r="B301" s="4" t="s">
        <v>630</v>
      </c>
      <c r="C301" s="4" t="s">
        <v>432</v>
      </c>
      <c r="D301" s="4">
        <v>2</v>
      </c>
      <c r="E301" s="4" t="s">
        <v>571</v>
      </c>
      <c r="F301" s="11" t="s">
        <v>570</v>
      </c>
      <c r="G301" s="4" t="s">
        <v>533</v>
      </c>
      <c r="H301" s="4">
        <v>90</v>
      </c>
      <c r="I301" s="7">
        <v>3</v>
      </c>
      <c r="J301" s="4">
        <v>87</v>
      </c>
      <c r="K301" s="7" t="s">
        <v>496</v>
      </c>
      <c r="M301" s="4" t="str">
        <f>IF(IFERROR(VLOOKUP($E301,Monográficos!$C$2:$E$995,9,FALSE),0)=0,"",VLOOKUP($E301,Monográficos!$C$2:$E$995,9,FALSE))</f>
        <v/>
      </c>
      <c r="N301" s="4" t="str">
        <f>IF(IFERROR(VLOOKUP($E301,Monográficos!$C$2:$E$995,10,FALSE),0)=0,"",VLOOKUP($E301,Monográficos!$C$2:$E$995,10,FALSE))</f>
        <v/>
      </c>
      <c r="O301" s="4" t="str">
        <f>IF(IFERROR(VLOOKUP($E301,Monográficos!$C$2:$E$995,11,FALSE),0)=0,"",VLOOKUP($E301,Monográficos!$C$2:$E$995,11,FALSE))</f>
        <v/>
      </c>
    </row>
    <row r="302" spans="1:15" x14ac:dyDescent="0.25">
      <c r="A302" s="4" t="s">
        <v>732</v>
      </c>
      <c r="B302" s="4" t="s">
        <v>630</v>
      </c>
      <c r="C302" s="4" t="s">
        <v>432</v>
      </c>
      <c r="D302" s="4">
        <v>3</v>
      </c>
      <c r="E302" s="4" t="s">
        <v>569</v>
      </c>
      <c r="F302" s="11" t="s">
        <v>96</v>
      </c>
      <c r="G302" s="4" t="s">
        <v>533</v>
      </c>
      <c r="H302" s="4">
        <v>100</v>
      </c>
      <c r="I302" s="7">
        <v>18</v>
      </c>
      <c r="J302" s="4">
        <v>82</v>
      </c>
      <c r="K302" s="7" t="s">
        <v>496</v>
      </c>
      <c r="M302" s="4" t="str">
        <f>IF(IFERROR(VLOOKUP($E302,Monográficos!$C$2:$E$995,9,FALSE),0)=0,"",VLOOKUP($E302,Monográficos!$C$2:$E$995,9,FALSE))</f>
        <v/>
      </c>
      <c r="N302" s="4" t="str">
        <f>IF(IFERROR(VLOOKUP($E302,Monográficos!$C$2:$E$995,10,FALSE),0)=0,"",VLOOKUP($E302,Monográficos!$C$2:$E$995,10,FALSE))</f>
        <v/>
      </c>
      <c r="O302" s="4" t="str">
        <f>IF(IFERROR(VLOOKUP($E302,Monográficos!$C$2:$E$995,11,FALSE),0)=0,"",VLOOKUP($E302,Monográficos!$C$2:$E$995,11,FALSE))</f>
        <v/>
      </c>
    </row>
    <row r="303" spans="1:15" x14ac:dyDescent="0.25">
      <c r="A303" s="4" t="s">
        <v>732</v>
      </c>
      <c r="B303" s="4" t="s">
        <v>630</v>
      </c>
      <c r="C303" s="4" t="s">
        <v>432</v>
      </c>
      <c r="D303" s="4">
        <v>4</v>
      </c>
      <c r="E303" s="4" t="s">
        <v>568</v>
      </c>
      <c r="F303" s="11" t="s">
        <v>17</v>
      </c>
      <c r="G303" s="4" t="s">
        <v>533</v>
      </c>
      <c r="H303" s="7">
        <v>70</v>
      </c>
      <c r="I303" s="7">
        <v>14</v>
      </c>
      <c r="J303" s="4">
        <v>56</v>
      </c>
      <c r="K303" s="7" t="s">
        <v>496</v>
      </c>
      <c r="M303" s="4" t="str">
        <f>IF(IFERROR(VLOOKUP($E303,Monográficos!$C$2:$E$995,9,FALSE),0)=0,"",VLOOKUP($E303,Monográficos!$C$2:$E$995,9,FALSE))</f>
        <v/>
      </c>
      <c r="N303" s="4" t="str">
        <f>IF(IFERROR(VLOOKUP($E303,Monográficos!$C$2:$E$995,10,FALSE),0)=0,"",VLOOKUP($E303,Monográficos!$C$2:$E$995,10,FALSE))</f>
        <v/>
      </c>
      <c r="O303" s="4" t="str">
        <f>IF(IFERROR(VLOOKUP($E303,Monográficos!$C$2:$E$995,11,FALSE),0)=0,"",VLOOKUP($E303,Monográficos!$C$2:$E$995,11,FALSE))</f>
        <v/>
      </c>
    </row>
    <row r="304" spans="1:15" x14ac:dyDescent="0.25">
      <c r="A304" s="4" t="s">
        <v>732</v>
      </c>
      <c r="B304" s="4" t="s">
        <v>630</v>
      </c>
      <c r="C304" s="4" t="s">
        <v>432</v>
      </c>
      <c r="D304" s="4">
        <v>5</v>
      </c>
      <c r="E304" s="4" t="s">
        <v>567</v>
      </c>
      <c r="F304" s="11" t="s">
        <v>18</v>
      </c>
      <c r="G304" s="4" t="s">
        <v>533</v>
      </c>
      <c r="H304" s="7">
        <v>30</v>
      </c>
      <c r="I304" s="7">
        <v>4</v>
      </c>
      <c r="J304" s="4">
        <v>26</v>
      </c>
      <c r="K304" s="7" t="s">
        <v>496</v>
      </c>
      <c r="M304" s="4" t="str">
        <f>IF(IFERROR(VLOOKUP($E304,Monográficos!$C$2:$E$995,9,FALSE),0)=0,"",VLOOKUP($E304,Monográficos!$C$2:$E$995,9,FALSE))</f>
        <v/>
      </c>
      <c r="N304" s="4" t="str">
        <f>IF(IFERROR(VLOOKUP($E304,Monográficos!$C$2:$E$995,10,FALSE),0)=0,"",VLOOKUP($E304,Monográficos!$C$2:$E$995,10,FALSE))</f>
        <v/>
      </c>
      <c r="O304" s="4" t="str">
        <f>IF(IFERROR(VLOOKUP($E304,Monográficos!$C$2:$E$995,11,FALSE),0)=0,"",VLOOKUP($E304,Monográficos!$C$2:$E$995,11,FALSE))</f>
        <v/>
      </c>
    </row>
    <row r="305" spans="1:15" ht="31.5" x14ac:dyDescent="0.25">
      <c r="A305" s="4" t="s">
        <v>732</v>
      </c>
      <c r="B305" s="4" t="s">
        <v>630</v>
      </c>
      <c r="C305" s="4" t="s">
        <v>432</v>
      </c>
      <c r="D305" s="4">
        <v>6</v>
      </c>
      <c r="E305" s="4" t="s">
        <v>566</v>
      </c>
      <c r="F305" s="11" t="s">
        <v>19</v>
      </c>
      <c r="G305" s="4" t="s">
        <v>533</v>
      </c>
      <c r="H305" s="4">
        <v>60</v>
      </c>
      <c r="I305" s="7">
        <v>2</v>
      </c>
      <c r="J305" s="4">
        <v>58</v>
      </c>
      <c r="K305" s="7" t="s">
        <v>496</v>
      </c>
      <c r="M305" s="4" t="str">
        <f>IF(IFERROR(VLOOKUP($E305,Monográficos!$C$2:$E$995,9,FALSE),0)=0,"",VLOOKUP($E305,Monográficos!$C$2:$E$995,9,FALSE))</f>
        <v/>
      </c>
      <c r="N305" s="4" t="str">
        <f>IF(IFERROR(VLOOKUP($E305,Monográficos!$C$2:$E$995,10,FALSE),0)=0,"",VLOOKUP($E305,Monográficos!$C$2:$E$995,10,FALSE))</f>
        <v/>
      </c>
      <c r="O305" s="4" t="str">
        <f>IF(IFERROR(VLOOKUP($E305,Monográficos!$C$2:$E$995,11,FALSE),0)=0,"",VLOOKUP($E305,Monográficos!$C$2:$E$995,11,FALSE))</f>
        <v/>
      </c>
    </row>
    <row r="306" spans="1:15" ht="31.5" x14ac:dyDescent="0.25">
      <c r="A306" s="4" t="s">
        <v>732</v>
      </c>
      <c r="B306" s="4" t="s">
        <v>630</v>
      </c>
      <c r="C306" s="4" t="s">
        <v>432</v>
      </c>
      <c r="D306" s="4">
        <v>7</v>
      </c>
      <c r="E306" s="4" t="s">
        <v>565</v>
      </c>
      <c r="F306" s="11" t="s">
        <v>97</v>
      </c>
      <c r="G306" s="4" t="s">
        <v>533</v>
      </c>
      <c r="H306" s="4">
        <v>30</v>
      </c>
      <c r="I306" s="7">
        <v>2</v>
      </c>
      <c r="J306" s="4">
        <v>28</v>
      </c>
      <c r="K306" s="7" t="s">
        <v>496</v>
      </c>
      <c r="M306" s="4" t="str">
        <f>IF(IFERROR(VLOOKUP($E306,Monográficos!$C$2:$E$995,9,FALSE),0)=0,"",VLOOKUP($E306,Monográficos!$C$2:$E$995,9,FALSE))</f>
        <v/>
      </c>
      <c r="N306" s="4" t="str">
        <f>IF(IFERROR(VLOOKUP($E306,Monográficos!$C$2:$E$995,10,FALSE),0)=0,"",VLOOKUP($E306,Monográficos!$C$2:$E$995,10,FALSE))</f>
        <v/>
      </c>
      <c r="O306" s="4" t="str">
        <f>IF(IFERROR(VLOOKUP($E306,Monográficos!$C$2:$E$995,11,FALSE),0)=0,"",VLOOKUP($E306,Monográficos!$C$2:$E$995,11,FALSE))</f>
        <v/>
      </c>
    </row>
    <row r="307" spans="1:15" ht="31.5" x14ac:dyDescent="0.25">
      <c r="A307" s="4" t="s">
        <v>732</v>
      </c>
      <c r="B307" s="4" t="s">
        <v>630</v>
      </c>
      <c r="C307" s="4" t="s">
        <v>1270</v>
      </c>
      <c r="D307" s="4">
        <v>0</v>
      </c>
      <c r="E307" s="5" t="s">
        <v>1270</v>
      </c>
      <c r="F307" s="10" t="s">
        <v>1271</v>
      </c>
      <c r="G307" s="5" t="s">
        <v>533</v>
      </c>
      <c r="H307" s="5">
        <v>550</v>
      </c>
      <c r="I307" s="6">
        <f>I308+I311+I315+I318+I321</f>
        <v>46</v>
      </c>
      <c r="J307" s="6">
        <f>J308+J311+J315+J318+J321-120</f>
        <v>424</v>
      </c>
      <c r="K307" s="5">
        <v>80</v>
      </c>
      <c r="M307" s="4" t="str">
        <f>IF(IFERROR(VLOOKUP($E307,Monográficos!$C$2:$E$995,9,FALSE),0)=0,"",VLOOKUP($E307,Monográficos!$C$2:$E$995,9,FALSE))</f>
        <v/>
      </c>
      <c r="N307" s="4" t="str">
        <f>IF(IFERROR(VLOOKUP($E307,Monográficos!$C$2:$E$995,10,FALSE),0)=0,"",VLOOKUP($E307,Monográficos!$C$2:$E$995,10,FALSE))</f>
        <v/>
      </c>
      <c r="O307" s="4" t="str">
        <f>IF(IFERROR(VLOOKUP($E307,Monográficos!$C$2:$E$995,11,FALSE),0)=0,"",VLOOKUP($E307,Monográficos!$C$2:$E$995,11,FALSE))</f>
        <v/>
      </c>
    </row>
    <row r="308" spans="1:15" ht="47.25" x14ac:dyDescent="0.25">
      <c r="A308" s="4" t="s">
        <v>732</v>
      </c>
      <c r="B308" s="4" t="s">
        <v>630</v>
      </c>
      <c r="C308" s="4" t="s">
        <v>1270</v>
      </c>
      <c r="D308" s="4">
        <v>1</v>
      </c>
      <c r="E308" s="4" t="s">
        <v>651</v>
      </c>
      <c r="F308" s="11" t="s">
        <v>201</v>
      </c>
      <c r="G308" s="4" t="s">
        <v>533</v>
      </c>
      <c r="H308" s="4">
        <v>100</v>
      </c>
      <c r="I308" s="7">
        <v>14</v>
      </c>
      <c r="J308" s="4">
        <v>86</v>
      </c>
      <c r="K308" s="7" t="s">
        <v>496</v>
      </c>
      <c r="M308" s="4" t="str">
        <f>IF(IFERROR(VLOOKUP($E308,Monográficos!$C$2:$E$995,9,FALSE),0)=0,"",VLOOKUP($E308,Monográficos!$C$2:$E$995,9,FALSE))</f>
        <v/>
      </c>
      <c r="N308" s="4" t="str">
        <f>IF(IFERROR(VLOOKUP($E308,Monográficos!$C$2:$E$995,10,FALSE),0)=0,"",VLOOKUP($E308,Monográficos!$C$2:$E$995,10,FALSE))</f>
        <v/>
      </c>
      <c r="O308" s="4" t="str">
        <f>IF(IFERROR(VLOOKUP($E308,Monográficos!$C$2:$E$995,11,FALSE),0)=0,"",VLOOKUP($E308,Monográficos!$C$2:$E$995,11,FALSE))</f>
        <v/>
      </c>
    </row>
    <row r="309" spans="1:15" x14ac:dyDescent="0.25">
      <c r="A309" s="4" t="s">
        <v>732</v>
      </c>
      <c r="B309" s="4" t="s">
        <v>630</v>
      </c>
      <c r="C309" s="4" t="s">
        <v>1270</v>
      </c>
      <c r="D309" s="4">
        <v>2</v>
      </c>
      <c r="E309" s="4" t="s">
        <v>641</v>
      </c>
      <c r="F309" s="11" t="s">
        <v>1477</v>
      </c>
      <c r="G309" s="4" t="s">
        <v>533</v>
      </c>
      <c r="H309" s="4">
        <v>30</v>
      </c>
      <c r="I309" s="7">
        <v>5</v>
      </c>
      <c r="J309" s="4">
        <v>25</v>
      </c>
      <c r="K309" s="7" t="s">
        <v>496</v>
      </c>
      <c r="M309" s="4" t="str">
        <f>IF(IFERROR(VLOOKUP($E309,Monográficos!$C$2:$E$995,9,FALSE),0)=0,"",VLOOKUP($E309,Monográficos!$C$2:$E$995,9,FALSE))</f>
        <v/>
      </c>
      <c r="N309" s="4" t="str">
        <f>IF(IFERROR(VLOOKUP($E309,Monográficos!$C$2:$E$995,10,FALSE),0)=0,"",VLOOKUP($E309,Monográficos!$C$2:$E$995,10,FALSE))</f>
        <v/>
      </c>
      <c r="O309" s="4" t="str">
        <f>IF(IFERROR(VLOOKUP($E309,Monográficos!$C$2:$E$995,11,FALSE),0)=0,"",VLOOKUP($E309,Monográficos!$C$2:$E$995,11,FALSE))</f>
        <v/>
      </c>
    </row>
    <row r="310" spans="1:15" ht="31.5" x14ac:dyDescent="0.25">
      <c r="A310" s="4" t="s">
        <v>732</v>
      </c>
      <c r="B310" s="4" t="s">
        <v>630</v>
      </c>
      <c r="C310" s="4" t="s">
        <v>1270</v>
      </c>
      <c r="D310" s="4">
        <v>3</v>
      </c>
      <c r="E310" s="4" t="s">
        <v>650</v>
      </c>
      <c r="F310" s="11" t="s">
        <v>206</v>
      </c>
      <c r="G310" s="4" t="s">
        <v>533</v>
      </c>
      <c r="H310" s="4">
        <v>70</v>
      </c>
      <c r="I310" s="7">
        <v>9</v>
      </c>
      <c r="J310" s="4">
        <v>61</v>
      </c>
      <c r="K310" s="7" t="s">
        <v>496</v>
      </c>
      <c r="M310" s="4" t="str">
        <f>IF(IFERROR(VLOOKUP($E310,Monográficos!$C$2:$E$995,9,FALSE),0)=0,"",VLOOKUP($E310,Monográficos!$C$2:$E$995,9,FALSE))</f>
        <v/>
      </c>
      <c r="N310" s="4" t="str">
        <f>IF(IFERROR(VLOOKUP($E310,Monográficos!$C$2:$E$995,10,FALSE),0)=0,"",VLOOKUP($E310,Monográficos!$C$2:$E$995,10,FALSE))</f>
        <v/>
      </c>
      <c r="O310" s="4" t="str">
        <f>IF(IFERROR(VLOOKUP($E310,Monográficos!$C$2:$E$995,11,FALSE),0)=0,"",VLOOKUP($E310,Monográficos!$C$2:$E$995,11,FALSE))</f>
        <v/>
      </c>
    </row>
    <row r="311" spans="1:15" ht="31.5" x14ac:dyDescent="0.25">
      <c r="A311" s="4" t="s">
        <v>732</v>
      </c>
      <c r="B311" s="4" t="s">
        <v>630</v>
      </c>
      <c r="C311" s="4" t="s">
        <v>1270</v>
      </c>
      <c r="D311" s="4">
        <v>4</v>
      </c>
      <c r="E311" s="4" t="s">
        <v>649</v>
      </c>
      <c r="F311" s="11" t="s">
        <v>1478</v>
      </c>
      <c r="G311" s="4" t="s">
        <v>533</v>
      </c>
      <c r="H311" s="4">
        <v>150</v>
      </c>
      <c r="I311" s="9">
        <v>14</v>
      </c>
      <c r="J311" s="4">
        <v>136</v>
      </c>
      <c r="K311" s="7" t="s">
        <v>496</v>
      </c>
      <c r="M311" s="4" t="str">
        <f>IF(IFERROR(VLOOKUP($E311,Monográficos!$C$2:$E$995,9,FALSE),0)=0,"",VLOOKUP($E311,Monográficos!$C$2:$E$995,9,FALSE))</f>
        <v/>
      </c>
      <c r="N311" s="4" t="str">
        <f>IF(IFERROR(VLOOKUP($E311,Monográficos!$C$2:$E$995,10,FALSE),0)=0,"",VLOOKUP($E311,Monográficos!$C$2:$E$995,10,FALSE))</f>
        <v/>
      </c>
      <c r="O311" s="4" t="str">
        <f>IF(IFERROR(VLOOKUP($E311,Monográficos!$C$2:$E$995,11,FALSE),0)=0,"",VLOOKUP($E311,Monográficos!$C$2:$E$995,11,FALSE))</f>
        <v/>
      </c>
    </row>
    <row r="312" spans="1:15" x14ac:dyDescent="0.25">
      <c r="A312" s="4" t="s">
        <v>732</v>
      </c>
      <c r="B312" s="4" t="s">
        <v>630</v>
      </c>
      <c r="C312" s="4" t="s">
        <v>1270</v>
      </c>
      <c r="D312" s="4">
        <v>5</v>
      </c>
      <c r="E312" s="4" t="s">
        <v>641</v>
      </c>
      <c r="F312" s="11" t="s">
        <v>1477</v>
      </c>
      <c r="G312" s="4" t="s">
        <v>533</v>
      </c>
      <c r="H312" s="4">
        <v>30</v>
      </c>
      <c r="I312" s="9">
        <v>4</v>
      </c>
      <c r="J312" s="4">
        <v>26</v>
      </c>
      <c r="K312" s="7" t="s">
        <v>496</v>
      </c>
      <c r="M312" s="4" t="str">
        <f>IF(IFERROR(VLOOKUP($E312,Monográficos!$C$2:$E$995,9,FALSE),0)=0,"",VLOOKUP($E312,Monográficos!$C$2:$E$995,9,FALSE))</f>
        <v/>
      </c>
      <c r="N312" s="4" t="str">
        <f>IF(IFERROR(VLOOKUP($E312,Monográficos!$C$2:$E$995,10,FALSE),0)=0,"",VLOOKUP($E312,Monográficos!$C$2:$E$995,10,FALSE))</f>
        <v/>
      </c>
      <c r="O312" s="4" t="str">
        <f>IF(IFERROR(VLOOKUP($E312,Monográficos!$C$2:$E$995,11,FALSE),0)=0,"",VLOOKUP($E312,Monográficos!$C$2:$E$995,11,FALSE))</f>
        <v/>
      </c>
    </row>
    <row r="313" spans="1:15" ht="31.5" x14ac:dyDescent="0.25">
      <c r="A313" s="4" t="s">
        <v>732</v>
      </c>
      <c r="B313" s="4" t="s">
        <v>630</v>
      </c>
      <c r="C313" s="4" t="s">
        <v>1270</v>
      </c>
      <c r="D313" s="4">
        <v>6</v>
      </c>
      <c r="E313" s="4" t="s">
        <v>648</v>
      </c>
      <c r="F313" s="11" t="s">
        <v>207</v>
      </c>
      <c r="G313" s="4" t="s">
        <v>533</v>
      </c>
      <c r="H313" s="4">
        <v>50</v>
      </c>
      <c r="I313" s="9">
        <v>5</v>
      </c>
      <c r="J313" s="4">
        <v>45</v>
      </c>
      <c r="K313" s="7" t="s">
        <v>496</v>
      </c>
      <c r="M313" s="4" t="str">
        <f>IF(IFERROR(VLOOKUP($E313,Monográficos!$C$2:$E$995,9,FALSE),0)=0,"",VLOOKUP($E313,Monográficos!$C$2:$E$995,9,FALSE))</f>
        <v/>
      </c>
      <c r="N313" s="4" t="str">
        <f>IF(IFERROR(VLOOKUP($E313,Monográficos!$C$2:$E$995,10,FALSE),0)=0,"",VLOOKUP($E313,Monográficos!$C$2:$E$995,10,FALSE))</f>
        <v/>
      </c>
      <c r="O313" s="4" t="str">
        <f>IF(IFERROR(VLOOKUP($E313,Monográficos!$C$2:$E$995,11,FALSE),0)=0,"",VLOOKUP($E313,Monográficos!$C$2:$E$995,11,FALSE))</f>
        <v/>
      </c>
    </row>
    <row r="314" spans="1:15" ht="31.5" x14ac:dyDescent="0.25">
      <c r="A314" s="4" t="s">
        <v>732</v>
      </c>
      <c r="B314" s="4" t="s">
        <v>630</v>
      </c>
      <c r="C314" s="4" t="s">
        <v>1270</v>
      </c>
      <c r="D314" s="4">
        <v>7</v>
      </c>
      <c r="E314" s="4" t="s">
        <v>647</v>
      </c>
      <c r="F314" s="11" t="s">
        <v>208</v>
      </c>
      <c r="G314" s="4" t="s">
        <v>533</v>
      </c>
      <c r="H314" s="4">
        <v>70</v>
      </c>
      <c r="I314" s="9">
        <v>5</v>
      </c>
      <c r="J314" s="4">
        <v>65</v>
      </c>
      <c r="K314" s="7" t="s">
        <v>496</v>
      </c>
    </row>
    <row r="315" spans="1:15" ht="31.5" x14ac:dyDescent="0.25">
      <c r="A315" s="4" t="s">
        <v>732</v>
      </c>
      <c r="B315" s="4" t="s">
        <v>630</v>
      </c>
      <c r="C315" s="4" t="s">
        <v>1270</v>
      </c>
      <c r="D315" s="4">
        <v>8</v>
      </c>
      <c r="E315" s="4" t="s">
        <v>646</v>
      </c>
      <c r="F315" s="11" t="s">
        <v>202</v>
      </c>
      <c r="G315" s="4" t="s">
        <v>533</v>
      </c>
      <c r="H315" s="4">
        <v>100</v>
      </c>
      <c r="I315" s="9">
        <v>6</v>
      </c>
      <c r="J315" s="4">
        <v>94</v>
      </c>
      <c r="K315" s="7" t="s">
        <v>496</v>
      </c>
    </row>
    <row r="316" spans="1:15" x14ac:dyDescent="0.25">
      <c r="A316" s="4" t="s">
        <v>732</v>
      </c>
      <c r="B316" s="4" t="s">
        <v>630</v>
      </c>
      <c r="C316" s="4" t="s">
        <v>1270</v>
      </c>
      <c r="D316" s="4">
        <v>9</v>
      </c>
      <c r="E316" s="4" t="s">
        <v>641</v>
      </c>
      <c r="F316" s="11" t="s">
        <v>1477</v>
      </c>
      <c r="G316" s="4" t="s">
        <v>533</v>
      </c>
      <c r="H316" s="4">
        <v>30</v>
      </c>
      <c r="I316" s="7">
        <v>5</v>
      </c>
      <c r="J316" s="4">
        <v>25</v>
      </c>
      <c r="K316" s="7" t="s">
        <v>496</v>
      </c>
    </row>
    <row r="317" spans="1:15" x14ac:dyDescent="0.25">
      <c r="A317" s="4" t="s">
        <v>732</v>
      </c>
      <c r="B317" s="4" t="s">
        <v>630</v>
      </c>
      <c r="C317" s="4" t="s">
        <v>1270</v>
      </c>
      <c r="D317" s="4">
        <v>10</v>
      </c>
      <c r="E317" s="4" t="s">
        <v>645</v>
      </c>
      <c r="F317" s="11" t="s">
        <v>209</v>
      </c>
      <c r="G317" s="4" t="s">
        <v>533</v>
      </c>
      <c r="H317" s="4">
        <v>70</v>
      </c>
      <c r="I317" s="9">
        <v>1</v>
      </c>
      <c r="J317" s="4">
        <v>69</v>
      </c>
      <c r="K317" s="7" t="s">
        <v>496</v>
      </c>
    </row>
    <row r="318" spans="1:15" ht="31.5" x14ac:dyDescent="0.25">
      <c r="A318" s="4" t="s">
        <v>732</v>
      </c>
      <c r="B318" s="4" t="s">
        <v>630</v>
      </c>
      <c r="C318" s="4" t="s">
        <v>1270</v>
      </c>
      <c r="D318" s="4">
        <v>11</v>
      </c>
      <c r="E318" s="4" t="s">
        <v>644</v>
      </c>
      <c r="F318" s="11" t="s">
        <v>203</v>
      </c>
      <c r="G318" s="4" t="s">
        <v>533</v>
      </c>
      <c r="H318" s="4">
        <v>120</v>
      </c>
      <c r="I318" s="7">
        <v>6</v>
      </c>
      <c r="J318" s="4">
        <v>114</v>
      </c>
      <c r="K318" s="7" t="s">
        <v>496</v>
      </c>
    </row>
    <row r="319" spans="1:15" x14ac:dyDescent="0.25">
      <c r="A319" s="4" t="s">
        <v>732</v>
      </c>
      <c r="B319" s="4" t="s">
        <v>630</v>
      </c>
      <c r="C319" s="4" t="s">
        <v>1270</v>
      </c>
      <c r="D319" s="4">
        <v>12</v>
      </c>
      <c r="E319" s="4" t="s">
        <v>641</v>
      </c>
      <c r="F319" s="11" t="s">
        <v>1477</v>
      </c>
      <c r="G319" s="4" t="s">
        <v>533</v>
      </c>
      <c r="H319" s="4">
        <v>30</v>
      </c>
      <c r="I319" s="9">
        <v>5</v>
      </c>
      <c r="J319" s="4">
        <v>25</v>
      </c>
      <c r="K319" s="7" t="s">
        <v>496</v>
      </c>
    </row>
    <row r="320" spans="1:15" x14ac:dyDescent="0.25">
      <c r="A320" s="4" t="s">
        <v>732</v>
      </c>
      <c r="B320" s="4" t="s">
        <v>630</v>
      </c>
      <c r="C320" s="4" t="s">
        <v>1270</v>
      </c>
      <c r="D320" s="4">
        <v>13</v>
      </c>
      <c r="E320" s="4" t="s">
        <v>643</v>
      </c>
      <c r="F320" s="11" t="s">
        <v>210</v>
      </c>
      <c r="G320" s="4" t="s">
        <v>533</v>
      </c>
      <c r="H320" s="4">
        <v>90</v>
      </c>
      <c r="I320" s="9">
        <v>1</v>
      </c>
      <c r="J320" s="4">
        <v>89</v>
      </c>
      <c r="K320" s="7" t="s">
        <v>496</v>
      </c>
    </row>
    <row r="321" spans="1:11" ht="31.5" x14ac:dyDescent="0.25">
      <c r="A321" s="4" t="s">
        <v>732</v>
      </c>
      <c r="B321" s="4" t="s">
        <v>630</v>
      </c>
      <c r="C321" s="4" t="s">
        <v>1270</v>
      </c>
      <c r="D321" s="4">
        <v>14</v>
      </c>
      <c r="E321" s="4" t="s">
        <v>642</v>
      </c>
      <c r="F321" s="11" t="s">
        <v>204</v>
      </c>
      <c r="G321" s="4" t="s">
        <v>533</v>
      </c>
      <c r="H321" s="4">
        <v>120</v>
      </c>
      <c r="I321" s="9">
        <v>6</v>
      </c>
      <c r="J321" s="4">
        <v>114</v>
      </c>
      <c r="K321" s="7" t="s">
        <v>496</v>
      </c>
    </row>
    <row r="322" spans="1:11" x14ac:dyDescent="0.25">
      <c r="A322" s="4" t="s">
        <v>732</v>
      </c>
      <c r="B322" s="4" t="s">
        <v>630</v>
      </c>
      <c r="C322" s="4" t="s">
        <v>1270</v>
      </c>
      <c r="D322" s="4">
        <v>15</v>
      </c>
      <c r="E322" s="4" t="s">
        <v>641</v>
      </c>
      <c r="F322" s="11" t="s">
        <v>1477</v>
      </c>
      <c r="G322" s="4" t="s">
        <v>533</v>
      </c>
      <c r="H322" s="4">
        <v>30</v>
      </c>
      <c r="I322" s="9">
        <v>5</v>
      </c>
      <c r="J322" s="4">
        <v>25</v>
      </c>
      <c r="K322" s="7" t="s">
        <v>496</v>
      </c>
    </row>
    <row r="323" spans="1:11" ht="31.5" x14ac:dyDescent="0.25">
      <c r="A323" s="4" t="s">
        <v>732</v>
      </c>
      <c r="B323" s="4" t="s">
        <v>630</v>
      </c>
      <c r="C323" s="4" t="s">
        <v>1270</v>
      </c>
      <c r="D323" s="4">
        <v>16</v>
      </c>
      <c r="E323" s="4" t="s">
        <v>640</v>
      </c>
      <c r="F323" s="11" t="s">
        <v>211</v>
      </c>
      <c r="G323" s="4" t="s">
        <v>533</v>
      </c>
      <c r="H323" s="4">
        <v>40</v>
      </c>
      <c r="I323" s="9">
        <v>1</v>
      </c>
      <c r="J323" s="4">
        <v>39</v>
      </c>
      <c r="K323" s="7" t="s">
        <v>496</v>
      </c>
    </row>
    <row r="324" spans="1:11" ht="31.5" x14ac:dyDescent="0.25">
      <c r="A324" s="4" t="s">
        <v>732</v>
      </c>
      <c r="B324" s="4" t="s">
        <v>630</v>
      </c>
      <c r="C324" s="4" t="s">
        <v>1270</v>
      </c>
      <c r="D324" s="4">
        <v>17</v>
      </c>
      <c r="E324" s="4" t="s">
        <v>639</v>
      </c>
      <c r="F324" s="11" t="s">
        <v>1012</v>
      </c>
      <c r="G324" s="4" t="s">
        <v>533</v>
      </c>
      <c r="H324" s="4">
        <v>50</v>
      </c>
      <c r="I324" s="9">
        <v>0</v>
      </c>
      <c r="J324" s="4">
        <v>50</v>
      </c>
      <c r="K324" s="7" t="s">
        <v>496</v>
      </c>
    </row>
    <row r="325" spans="1:11" x14ac:dyDescent="0.25">
      <c r="A325" s="4" t="s">
        <v>732</v>
      </c>
      <c r="B325" s="4" t="s">
        <v>630</v>
      </c>
      <c r="C325" s="4" t="s">
        <v>1272</v>
      </c>
      <c r="D325" s="4">
        <v>0</v>
      </c>
      <c r="E325" s="5" t="s">
        <v>1272</v>
      </c>
      <c r="F325" s="10" t="s">
        <v>1273</v>
      </c>
      <c r="G325" s="5" t="s">
        <v>533</v>
      </c>
      <c r="H325" s="5">
        <v>570</v>
      </c>
      <c r="I325" s="6">
        <v>35</v>
      </c>
      <c r="J325" s="6">
        <v>415</v>
      </c>
      <c r="K325" s="5">
        <v>120</v>
      </c>
    </row>
    <row r="326" spans="1:11" x14ac:dyDescent="0.25">
      <c r="A326" s="4" t="s">
        <v>732</v>
      </c>
      <c r="B326" s="4" t="s">
        <v>630</v>
      </c>
      <c r="C326" s="4" t="s">
        <v>1272</v>
      </c>
      <c r="D326" s="4">
        <v>1</v>
      </c>
      <c r="E326" s="4" t="s">
        <v>629</v>
      </c>
      <c r="F326" s="11" t="s">
        <v>224</v>
      </c>
      <c r="G326" s="4" t="s">
        <v>533</v>
      </c>
      <c r="H326" s="4">
        <v>140</v>
      </c>
      <c r="I326" s="7">
        <v>3</v>
      </c>
      <c r="J326" s="4">
        <v>137</v>
      </c>
      <c r="K326" s="7" t="s">
        <v>496</v>
      </c>
    </row>
    <row r="327" spans="1:11" ht="31.5" x14ac:dyDescent="0.25">
      <c r="A327" s="4" t="s">
        <v>732</v>
      </c>
      <c r="B327" s="4" t="s">
        <v>630</v>
      </c>
      <c r="C327" s="4" t="s">
        <v>1272</v>
      </c>
      <c r="D327" s="4">
        <v>2</v>
      </c>
      <c r="E327" s="4" t="s">
        <v>620</v>
      </c>
      <c r="F327" s="11" t="s">
        <v>1479</v>
      </c>
      <c r="G327" s="4" t="s">
        <v>533</v>
      </c>
      <c r="H327" s="4">
        <v>60</v>
      </c>
      <c r="I327" s="7">
        <v>1</v>
      </c>
      <c r="J327" s="4">
        <v>59</v>
      </c>
      <c r="K327" s="7" t="s">
        <v>496</v>
      </c>
    </row>
    <row r="328" spans="1:11" x14ac:dyDescent="0.25">
      <c r="A328" s="4" t="s">
        <v>732</v>
      </c>
      <c r="B328" s="4" t="s">
        <v>630</v>
      </c>
      <c r="C328" s="4" t="s">
        <v>1272</v>
      </c>
      <c r="D328" s="4">
        <v>3</v>
      </c>
      <c r="E328" s="4" t="s">
        <v>628</v>
      </c>
      <c r="F328" s="11" t="s">
        <v>1480</v>
      </c>
      <c r="G328" s="4" t="s">
        <v>533</v>
      </c>
      <c r="H328" s="4">
        <v>80</v>
      </c>
      <c r="I328" s="7">
        <v>2</v>
      </c>
      <c r="J328" s="4">
        <v>78</v>
      </c>
      <c r="K328" s="7" t="s">
        <v>496</v>
      </c>
    </row>
    <row r="329" spans="1:11" x14ac:dyDescent="0.25">
      <c r="A329" s="4" t="s">
        <v>732</v>
      </c>
      <c r="B329" s="4" t="s">
        <v>630</v>
      </c>
      <c r="C329" s="4" t="s">
        <v>1272</v>
      </c>
      <c r="D329" s="4">
        <v>4</v>
      </c>
      <c r="E329" s="4" t="s">
        <v>627</v>
      </c>
      <c r="F329" s="11" t="s">
        <v>1481</v>
      </c>
      <c r="G329" s="4" t="s">
        <v>533</v>
      </c>
      <c r="H329" s="7">
        <v>130</v>
      </c>
      <c r="I329" s="9">
        <v>9</v>
      </c>
      <c r="J329" s="4">
        <v>121</v>
      </c>
      <c r="K329" s="7" t="s">
        <v>496</v>
      </c>
    </row>
    <row r="330" spans="1:11" ht="31.5" x14ac:dyDescent="0.25">
      <c r="A330" s="4" t="s">
        <v>732</v>
      </c>
      <c r="B330" s="4" t="s">
        <v>630</v>
      </c>
      <c r="C330" s="4" t="s">
        <v>1272</v>
      </c>
      <c r="D330" s="4">
        <v>5</v>
      </c>
      <c r="E330" s="4" t="s">
        <v>620</v>
      </c>
      <c r="F330" s="11" t="s">
        <v>1479</v>
      </c>
      <c r="G330" s="4" t="s">
        <v>533</v>
      </c>
      <c r="H330" s="4">
        <v>60</v>
      </c>
      <c r="I330" s="9">
        <v>1</v>
      </c>
      <c r="J330" s="4">
        <v>59</v>
      </c>
      <c r="K330" s="7" t="s">
        <v>496</v>
      </c>
    </row>
    <row r="331" spans="1:11" ht="31.5" x14ac:dyDescent="0.25">
      <c r="A331" s="4" t="s">
        <v>732</v>
      </c>
      <c r="B331" s="4" t="s">
        <v>630</v>
      </c>
      <c r="C331" s="4" t="s">
        <v>1272</v>
      </c>
      <c r="D331" s="4">
        <v>6</v>
      </c>
      <c r="E331" s="4" t="s">
        <v>626</v>
      </c>
      <c r="F331" s="11" t="s">
        <v>1482</v>
      </c>
      <c r="G331" s="4" t="s">
        <v>533</v>
      </c>
      <c r="H331" s="4">
        <v>70</v>
      </c>
      <c r="I331" s="9">
        <v>8</v>
      </c>
      <c r="J331" s="4">
        <v>62</v>
      </c>
      <c r="K331" s="7" t="s">
        <v>496</v>
      </c>
    </row>
    <row r="332" spans="1:11" x14ac:dyDescent="0.25">
      <c r="A332" s="4" t="s">
        <v>732</v>
      </c>
      <c r="B332" s="4" t="s">
        <v>630</v>
      </c>
      <c r="C332" s="4" t="s">
        <v>1272</v>
      </c>
      <c r="D332" s="4">
        <v>7</v>
      </c>
      <c r="E332" s="4" t="s">
        <v>625</v>
      </c>
      <c r="F332" s="11" t="s">
        <v>1483</v>
      </c>
      <c r="G332" s="4" t="s">
        <v>533</v>
      </c>
      <c r="H332" s="4">
        <v>150</v>
      </c>
      <c r="I332" s="9">
        <v>9</v>
      </c>
      <c r="J332" s="4">
        <v>141</v>
      </c>
      <c r="K332" s="7" t="s">
        <v>496</v>
      </c>
    </row>
    <row r="333" spans="1:11" ht="31.5" x14ac:dyDescent="0.25">
      <c r="A333" s="4" t="s">
        <v>732</v>
      </c>
      <c r="B333" s="4" t="s">
        <v>630</v>
      </c>
      <c r="C333" s="4" t="s">
        <v>1272</v>
      </c>
      <c r="D333" s="4">
        <v>8</v>
      </c>
      <c r="E333" s="4" t="s">
        <v>620</v>
      </c>
      <c r="F333" s="11" t="s">
        <v>1479</v>
      </c>
      <c r="G333" s="4" t="s">
        <v>533</v>
      </c>
      <c r="H333" s="7">
        <v>60</v>
      </c>
      <c r="I333" s="9">
        <v>1</v>
      </c>
      <c r="J333" s="4">
        <v>59</v>
      </c>
      <c r="K333" s="7" t="s">
        <v>496</v>
      </c>
    </row>
    <row r="334" spans="1:11" ht="31.5" x14ac:dyDescent="0.25">
      <c r="A334" s="4" t="s">
        <v>732</v>
      </c>
      <c r="B334" s="4" t="s">
        <v>630</v>
      </c>
      <c r="C334" s="4" t="s">
        <v>1272</v>
      </c>
      <c r="D334" s="4">
        <v>9</v>
      </c>
      <c r="E334" s="4" t="s">
        <v>624</v>
      </c>
      <c r="F334" s="11" t="s">
        <v>1484</v>
      </c>
      <c r="G334" s="4" t="s">
        <v>533</v>
      </c>
      <c r="H334" s="4">
        <v>90</v>
      </c>
      <c r="I334" s="9">
        <v>8</v>
      </c>
      <c r="J334" s="4">
        <v>82</v>
      </c>
      <c r="K334" s="7" t="s">
        <v>496</v>
      </c>
    </row>
    <row r="335" spans="1:11" x14ac:dyDescent="0.25">
      <c r="A335" s="4" t="s">
        <v>732</v>
      </c>
      <c r="B335" s="4" t="s">
        <v>630</v>
      </c>
      <c r="C335" s="4" t="s">
        <v>1272</v>
      </c>
      <c r="D335" s="4">
        <v>10</v>
      </c>
      <c r="E335" s="4" t="s">
        <v>623</v>
      </c>
      <c r="F335" s="11" t="s">
        <v>1485</v>
      </c>
      <c r="G335" s="4" t="s">
        <v>533</v>
      </c>
      <c r="H335" s="4">
        <v>140</v>
      </c>
      <c r="I335" s="9">
        <v>11</v>
      </c>
      <c r="J335" s="4">
        <v>129</v>
      </c>
      <c r="K335" s="7" t="s">
        <v>496</v>
      </c>
    </row>
    <row r="336" spans="1:11" ht="31.5" x14ac:dyDescent="0.25">
      <c r="A336" s="4" t="s">
        <v>732</v>
      </c>
      <c r="B336" s="4" t="s">
        <v>630</v>
      </c>
      <c r="C336" s="4" t="s">
        <v>1272</v>
      </c>
      <c r="D336" s="4">
        <v>11</v>
      </c>
      <c r="E336" s="4" t="s">
        <v>620</v>
      </c>
      <c r="F336" s="11" t="s">
        <v>1479</v>
      </c>
      <c r="G336" s="4" t="s">
        <v>533</v>
      </c>
      <c r="H336" s="4">
        <v>60</v>
      </c>
      <c r="I336" s="7">
        <v>1</v>
      </c>
      <c r="J336" s="4">
        <v>59</v>
      </c>
      <c r="K336" s="7" t="s">
        <v>496</v>
      </c>
    </row>
    <row r="337" spans="1:11" ht="47.25" x14ac:dyDescent="0.25">
      <c r="A337" s="4" t="s">
        <v>732</v>
      </c>
      <c r="B337" s="4" t="s">
        <v>630</v>
      </c>
      <c r="C337" s="4" t="s">
        <v>1272</v>
      </c>
      <c r="D337" s="4">
        <v>12</v>
      </c>
      <c r="E337" s="4" t="s">
        <v>622</v>
      </c>
      <c r="F337" s="11" t="s">
        <v>1486</v>
      </c>
      <c r="G337" s="4" t="s">
        <v>533</v>
      </c>
      <c r="H337" s="4">
        <v>80</v>
      </c>
      <c r="I337" s="9">
        <v>10</v>
      </c>
      <c r="J337" s="4">
        <v>70</v>
      </c>
      <c r="K337" s="7" t="s">
        <v>496</v>
      </c>
    </row>
    <row r="338" spans="1:11" ht="31.5" x14ac:dyDescent="0.25">
      <c r="A338" s="4" t="s">
        <v>732</v>
      </c>
      <c r="B338" s="4" t="s">
        <v>630</v>
      </c>
      <c r="C338" s="4" t="s">
        <v>1272</v>
      </c>
      <c r="D338" s="4">
        <v>13</v>
      </c>
      <c r="E338" s="4" t="s">
        <v>621</v>
      </c>
      <c r="F338" s="11" t="s">
        <v>225</v>
      </c>
      <c r="G338" s="4" t="s">
        <v>533</v>
      </c>
      <c r="H338" s="4">
        <v>130</v>
      </c>
      <c r="I338" s="7">
        <v>3</v>
      </c>
      <c r="J338" s="4">
        <v>127</v>
      </c>
      <c r="K338" s="7" t="s">
        <v>496</v>
      </c>
    </row>
    <row r="339" spans="1:11" ht="31.5" x14ac:dyDescent="0.25">
      <c r="A339" s="4" t="s">
        <v>732</v>
      </c>
      <c r="B339" s="4" t="s">
        <v>630</v>
      </c>
      <c r="C339" s="4" t="s">
        <v>1272</v>
      </c>
      <c r="D339" s="4">
        <v>14</v>
      </c>
      <c r="E339" s="4" t="s">
        <v>620</v>
      </c>
      <c r="F339" s="11" t="s">
        <v>1479</v>
      </c>
      <c r="G339" s="4" t="s">
        <v>533</v>
      </c>
      <c r="H339" s="4">
        <v>60</v>
      </c>
      <c r="I339" s="9">
        <v>1</v>
      </c>
      <c r="J339" s="4">
        <v>59</v>
      </c>
      <c r="K339" s="7" t="s">
        <v>496</v>
      </c>
    </row>
    <row r="340" spans="1:11" ht="31.5" x14ac:dyDescent="0.25">
      <c r="A340" s="4" t="s">
        <v>732</v>
      </c>
      <c r="B340" s="4" t="s">
        <v>630</v>
      </c>
      <c r="C340" s="4" t="s">
        <v>1272</v>
      </c>
      <c r="D340" s="4">
        <v>15</v>
      </c>
      <c r="E340" s="4" t="s">
        <v>619</v>
      </c>
      <c r="F340" s="11" t="s">
        <v>1487</v>
      </c>
      <c r="G340" s="4" t="s">
        <v>533</v>
      </c>
      <c r="H340" s="4">
        <v>70</v>
      </c>
      <c r="I340" s="7">
        <v>2</v>
      </c>
      <c r="J340" s="4">
        <v>68</v>
      </c>
      <c r="K340" s="7" t="s">
        <v>496</v>
      </c>
    </row>
    <row r="341" spans="1:11" x14ac:dyDescent="0.25">
      <c r="A341" s="4" t="s">
        <v>733</v>
      </c>
      <c r="B341" s="4" t="s">
        <v>811</v>
      </c>
      <c r="C341" s="4" t="s">
        <v>1274</v>
      </c>
      <c r="D341" s="4">
        <v>0</v>
      </c>
      <c r="E341" s="5" t="s">
        <v>1274</v>
      </c>
      <c r="F341" s="10" t="s">
        <v>1275</v>
      </c>
      <c r="G341" s="5" t="s">
        <v>533</v>
      </c>
      <c r="H341" s="5">
        <v>370</v>
      </c>
      <c r="I341" s="6">
        <f>I342+I343+I346+I347</f>
        <v>36</v>
      </c>
      <c r="J341" s="6">
        <f>J342+J343+J346+J347</f>
        <v>254</v>
      </c>
      <c r="K341" s="5">
        <v>80</v>
      </c>
    </row>
    <row r="342" spans="1:11" x14ac:dyDescent="0.25">
      <c r="A342" s="4" t="s">
        <v>733</v>
      </c>
      <c r="B342" s="4" t="s">
        <v>811</v>
      </c>
      <c r="C342" s="4" t="s">
        <v>1274</v>
      </c>
      <c r="D342" s="4">
        <v>1</v>
      </c>
      <c r="E342" s="4" t="s">
        <v>617</v>
      </c>
      <c r="F342" s="11" t="s">
        <v>1488</v>
      </c>
      <c r="G342" s="4" t="s">
        <v>533</v>
      </c>
      <c r="H342" s="4">
        <v>60</v>
      </c>
      <c r="I342" s="7">
        <v>10</v>
      </c>
      <c r="J342" s="4">
        <v>50</v>
      </c>
      <c r="K342" s="7" t="s">
        <v>496</v>
      </c>
    </row>
    <row r="343" spans="1:11" ht="31.5" x14ac:dyDescent="0.25">
      <c r="A343" s="4" t="s">
        <v>733</v>
      </c>
      <c r="B343" s="4" t="s">
        <v>811</v>
      </c>
      <c r="C343" s="4" t="s">
        <v>1274</v>
      </c>
      <c r="D343" s="4">
        <v>2</v>
      </c>
      <c r="E343" s="4" t="s">
        <v>616</v>
      </c>
      <c r="F343" s="11" t="s">
        <v>1489</v>
      </c>
      <c r="G343" s="4" t="s">
        <v>533</v>
      </c>
      <c r="H343" s="4">
        <v>130</v>
      </c>
      <c r="I343" s="7">
        <v>22</v>
      </c>
      <c r="J343" s="4">
        <v>108</v>
      </c>
      <c r="K343" s="7" t="s">
        <v>496</v>
      </c>
    </row>
    <row r="344" spans="1:11" ht="31.5" x14ac:dyDescent="0.25">
      <c r="A344" s="4" t="s">
        <v>733</v>
      </c>
      <c r="B344" s="4" t="s">
        <v>811</v>
      </c>
      <c r="C344" s="4" t="s">
        <v>1274</v>
      </c>
      <c r="D344" s="4">
        <v>3</v>
      </c>
      <c r="E344" s="4" t="s">
        <v>615</v>
      </c>
      <c r="F344" s="11" t="s">
        <v>1490</v>
      </c>
      <c r="G344" s="4" t="s">
        <v>533</v>
      </c>
      <c r="H344" s="7">
        <v>70</v>
      </c>
      <c r="I344" s="7">
        <v>16</v>
      </c>
      <c r="J344" s="4">
        <v>54</v>
      </c>
      <c r="K344" s="7" t="s">
        <v>496</v>
      </c>
    </row>
    <row r="345" spans="1:11" x14ac:dyDescent="0.25">
      <c r="A345" s="4" t="s">
        <v>733</v>
      </c>
      <c r="B345" s="4" t="s">
        <v>811</v>
      </c>
      <c r="C345" s="4" t="s">
        <v>1274</v>
      </c>
      <c r="D345" s="4">
        <v>4</v>
      </c>
      <c r="E345" s="4" t="s">
        <v>614</v>
      </c>
      <c r="F345" s="11" t="s">
        <v>1491</v>
      </c>
      <c r="G345" s="4" t="s">
        <v>533</v>
      </c>
      <c r="H345" s="4">
        <v>60</v>
      </c>
      <c r="I345" s="7">
        <v>6</v>
      </c>
      <c r="J345" s="4">
        <v>54</v>
      </c>
      <c r="K345" s="7" t="s">
        <v>496</v>
      </c>
    </row>
    <row r="346" spans="1:11" x14ac:dyDescent="0.25">
      <c r="A346" s="4" t="s">
        <v>733</v>
      </c>
      <c r="B346" s="4" t="s">
        <v>811</v>
      </c>
      <c r="C346" s="4" t="s">
        <v>1274</v>
      </c>
      <c r="D346" s="4">
        <v>5</v>
      </c>
      <c r="E346" s="4" t="s">
        <v>613</v>
      </c>
      <c r="F346" s="11" t="s">
        <v>1492</v>
      </c>
      <c r="G346" s="4" t="s">
        <v>533</v>
      </c>
      <c r="H346" s="4">
        <v>50</v>
      </c>
      <c r="I346" s="7">
        <v>2</v>
      </c>
      <c r="J346" s="4">
        <v>48</v>
      </c>
      <c r="K346" s="7" t="s">
        <v>496</v>
      </c>
    </row>
    <row r="347" spans="1:11" x14ac:dyDescent="0.25">
      <c r="A347" s="4" t="s">
        <v>733</v>
      </c>
      <c r="B347" s="4" t="s">
        <v>811</v>
      </c>
      <c r="C347" s="4" t="s">
        <v>1274</v>
      </c>
      <c r="D347" s="4">
        <v>6</v>
      </c>
      <c r="E347" s="4" t="s">
        <v>618</v>
      </c>
      <c r="F347" s="11" t="s">
        <v>197</v>
      </c>
      <c r="G347" s="4" t="s">
        <v>533</v>
      </c>
      <c r="H347" s="4">
        <v>50</v>
      </c>
      <c r="I347" s="7">
        <v>2</v>
      </c>
      <c r="J347" s="4">
        <v>48</v>
      </c>
      <c r="K347" s="7" t="s">
        <v>496</v>
      </c>
    </row>
    <row r="348" spans="1:11" x14ac:dyDescent="0.25">
      <c r="A348" s="4" t="s">
        <v>733</v>
      </c>
      <c r="B348" s="4" t="s">
        <v>811</v>
      </c>
      <c r="C348" s="4" t="s">
        <v>1276</v>
      </c>
      <c r="D348" s="4">
        <v>0</v>
      </c>
      <c r="E348" s="5" t="s">
        <v>1276</v>
      </c>
      <c r="F348" s="5" t="s">
        <v>1277</v>
      </c>
      <c r="G348" s="5" t="s">
        <v>533</v>
      </c>
      <c r="H348" s="5">
        <v>280</v>
      </c>
      <c r="I348" s="5">
        <v>29</v>
      </c>
      <c r="J348" s="5">
        <v>211</v>
      </c>
      <c r="K348" s="5">
        <v>40</v>
      </c>
    </row>
    <row r="349" spans="1:11" x14ac:dyDescent="0.25">
      <c r="A349" s="4" t="s">
        <v>733</v>
      </c>
      <c r="B349" s="4" t="s">
        <v>811</v>
      </c>
      <c r="C349" s="4" t="s">
        <v>1276</v>
      </c>
      <c r="D349" s="4">
        <v>1</v>
      </c>
      <c r="E349" s="4" t="s">
        <v>617</v>
      </c>
      <c r="F349" s="11" t="s">
        <v>1488</v>
      </c>
      <c r="G349" s="4" t="s">
        <v>533</v>
      </c>
      <c r="H349" s="4">
        <v>60</v>
      </c>
      <c r="I349" s="7">
        <v>10</v>
      </c>
      <c r="J349" s="4">
        <v>50</v>
      </c>
      <c r="K349" s="7" t="s">
        <v>496</v>
      </c>
    </row>
    <row r="350" spans="1:11" x14ac:dyDescent="0.25">
      <c r="A350" s="4" t="s">
        <v>733</v>
      </c>
      <c r="B350" s="4" t="s">
        <v>811</v>
      </c>
      <c r="C350" s="4" t="s">
        <v>1276</v>
      </c>
      <c r="D350" s="4">
        <v>2</v>
      </c>
      <c r="E350" s="4" t="s">
        <v>1493</v>
      </c>
      <c r="F350" s="11" t="s">
        <v>1494</v>
      </c>
      <c r="G350" s="4" t="s">
        <v>533</v>
      </c>
      <c r="H350" s="4">
        <v>130</v>
      </c>
      <c r="I350" s="7">
        <v>16</v>
      </c>
      <c r="J350" s="4">
        <v>114</v>
      </c>
      <c r="K350" s="7" t="s">
        <v>496</v>
      </c>
    </row>
    <row r="351" spans="1:11" x14ac:dyDescent="0.25">
      <c r="A351" s="4" t="s">
        <v>733</v>
      </c>
      <c r="B351" s="4" t="s">
        <v>811</v>
      </c>
      <c r="C351" s="4" t="s">
        <v>1276</v>
      </c>
      <c r="D351" s="4">
        <v>3</v>
      </c>
      <c r="E351" s="4" t="s">
        <v>1495</v>
      </c>
      <c r="F351" s="11" t="s">
        <v>1496</v>
      </c>
      <c r="G351" s="4" t="s">
        <v>533</v>
      </c>
      <c r="H351" s="4">
        <v>50</v>
      </c>
      <c r="I351" s="7">
        <v>6</v>
      </c>
      <c r="J351" s="4">
        <v>44</v>
      </c>
      <c r="K351" s="7" t="s">
        <v>496</v>
      </c>
    </row>
    <row r="352" spans="1:11" x14ac:dyDescent="0.25">
      <c r="A352" s="4" t="s">
        <v>733</v>
      </c>
      <c r="B352" s="4" t="s">
        <v>811</v>
      </c>
      <c r="C352" s="4" t="s">
        <v>1276</v>
      </c>
      <c r="D352" s="4">
        <v>4</v>
      </c>
      <c r="E352" s="4" t="s">
        <v>1497</v>
      </c>
      <c r="F352" s="11" t="s">
        <v>1498</v>
      </c>
      <c r="G352" s="4" t="s">
        <v>533</v>
      </c>
      <c r="H352" s="4">
        <v>50</v>
      </c>
      <c r="I352" s="7">
        <v>4</v>
      </c>
      <c r="J352" s="4">
        <v>46</v>
      </c>
      <c r="K352" s="7" t="s">
        <v>496</v>
      </c>
    </row>
    <row r="353" spans="1:11" x14ac:dyDescent="0.25">
      <c r="A353" s="4" t="s">
        <v>733</v>
      </c>
      <c r="B353" s="4" t="s">
        <v>811</v>
      </c>
      <c r="C353" s="4" t="s">
        <v>1276</v>
      </c>
      <c r="D353" s="4">
        <v>5</v>
      </c>
      <c r="E353" s="4" t="s">
        <v>1499</v>
      </c>
      <c r="F353" s="11" t="s">
        <v>1500</v>
      </c>
      <c r="G353" s="4" t="s">
        <v>533</v>
      </c>
      <c r="H353" s="4">
        <v>30</v>
      </c>
      <c r="I353" s="7">
        <v>6</v>
      </c>
      <c r="J353" s="4">
        <v>24</v>
      </c>
      <c r="K353" s="7" t="s">
        <v>496</v>
      </c>
    </row>
    <row r="354" spans="1:11" x14ac:dyDescent="0.25">
      <c r="A354" s="4" t="s">
        <v>733</v>
      </c>
      <c r="B354" s="4" t="s">
        <v>811</v>
      </c>
      <c r="C354" s="4" t="s">
        <v>1276</v>
      </c>
      <c r="D354" s="4">
        <v>6</v>
      </c>
      <c r="E354" s="4" t="s">
        <v>1501</v>
      </c>
      <c r="F354" s="11" t="s">
        <v>1502</v>
      </c>
      <c r="G354" s="4" t="s">
        <v>533</v>
      </c>
      <c r="H354" s="4">
        <v>50</v>
      </c>
      <c r="I354" s="7">
        <v>3</v>
      </c>
      <c r="J354" s="4">
        <v>47</v>
      </c>
      <c r="K354" s="7" t="s">
        <v>496</v>
      </c>
    </row>
    <row r="355" spans="1:11" x14ac:dyDescent="0.25">
      <c r="A355" s="4" t="s">
        <v>733</v>
      </c>
      <c r="B355" s="4" t="s">
        <v>811</v>
      </c>
      <c r="C355" s="4" t="s">
        <v>1278</v>
      </c>
      <c r="D355" s="4">
        <v>0</v>
      </c>
      <c r="E355" s="5" t="s">
        <v>1278</v>
      </c>
      <c r="F355" s="10" t="s">
        <v>1279</v>
      </c>
      <c r="G355" s="5" t="s">
        <v>533</v>
      </c>
      <c r="H355" s="6">
        <v>390</v>
      </c>
      <c r="I355" s="6">
        <v>51</v>
      </c>
      <c r="J355" s="6">
        <v>259</v>
      </c>
      <c r="K355" s="5">
        <v>80</v>
      </c>
    </row>
    <row r="356" spans="1:11" x14ac:dyDescent="0.25">
      <c r="A356" s="4" t="s">
        <v>733</v>
      </c>
      <c r="B356" s="4" t="s">
        <v>811</v>
      </c>
      <c r="C356" s="4" t="s">
        <v>1278</v>
      </c>
      <c r="D356" s="4">
        <v>1</v>
      </c>
      <c r="E356" s="4" t="s">
        <v>617</v>
      </c>
      <c r="F356" s="11" t="s">
        <v>1488</v>
      </c>
      <c r="G356" s="4" t="s">
        <v>533</v>
      </c>
      <c r="H356" s="4">
        <v>60</v>
      </c>
      <c r="I356" s="7">
        <v>10</v>
      </c>
      <c r="J356" s="4">
        <v>50</v>
      </c>
      <c r="K356" s="7" t="s">
        <v>496</v>
      </c>
    </row>
    <row r="357" spans="1:11" ht="31.5" x14ac:dyDescent="0.25">
      <c r="A357" s="4" t="s">
        <v>733</v>
      </c>
      <c r="B357" s="4" t="s">
        <v>811</v>
      </c>
      <c r="C357" s="4" t="s">
        <v>1278</v>
      </c>
      <c r="D357" s="4">
        <v>2</v>
      </c>
      <c r="E357" s="4" t="s">
        <v>616</v>
      </c>
      <c r="F357" s="11" t="s">
        <v>1489</v>
      </c>
      <c r="G357" s="4" t="s">
        <v>533</v>
      </c>
      <c r="H357" s="4">
        <v>130</v>
      </c>
      <c r="I357" s="7">
        <v>23</v>
      </c>
      <c r="J357" s="4">
        <v>107</v>
      </c>
      <c r="K357" s="7" t="s">
        <v>496</v>
      </c>
    </row>
    <row r="358" spans="1:11" ht="31.5" x14ac:dyDescent="0.25">
      <c r="A358" s="4" t="s">
        <v>733</v>
      </c>
      <c r="B358" s="4" t="s">
        <v>811</v>
      </c>
      <c r="C358" s="4" t="s">
        <v>1278</v>
      </c>
      <c r="D358" s="4">
        <v>3</v>
      </c>
      <c r="E358" s="4" t="s">
        <v>615</v>
      </c>
      <c r="F358" s="11" t="s">
        <v>1490</v>
      </c>
      <c r="G358" s="4" t="s">
        <v>533</v>
      </c>
      <c r="H358" s="7">
        <v>70</v>
      </c>
      <c r="I358" s="7">
        <v>17</v>
      </c>
      <c r="J358" s="4">
        <v>53</v>
      </c>
      <c r="K358" s="7" t="s">
        <v>496</v>
      </c>
    </row>
    <row r="359" spans="1:11" x14ac:dyDescent="0.25">
      <c r="A359" s="4" t="s">
        <v>733</v>
      </c>
      <c r="B359" s="4" t="s">
        <v>811</v>
      </c>
      <c r="C359" s="4" t="s">
        <v>1278</v>
      </c>
      <c r="D359" s="4">
        <v>4</v>
      </c>
      <c r="E359" s="4" t="s">
        <v>614</v>
      </c>
      <c r="F359" s="11" t="s">
        <v>1491</v>
      </c>
      <c r="G359" s="4" t="s">
        <v>533</v>
      </c>
      <c r="H359" s="4">
        <v>60</v>
      </c>
      <c r="I359" s="7">
        <v>6</v>
      </c>
      <c r="J359" s="4">
        <v>54</v>
      </c>
      <c r="K359" s="7" t="s">
        <v>496</v>
      </c>
    </row>
    <row r="360" spans="1:11" x14ac:dyDescent="0.25">
      <c r="A360" s="4" t="s">
        <v>733</v>
      </c>
      <c r="B360" s="4" t="s">
        <v>811</v>
      </c>
      <c r="C360" s="4" t="s">
        <v>1278</v>
      </c>
      <c r="D360" s="4">
        <v>5</v>
      </c>
      <c r="E360" s="4" t="s">
        <v>613</v>
      </c>
      <c r="F360" s="11" t="s">
        <v>1492</v>
      </c>
      <c r="G360" s="4" t="s">
        <v>533</v>
      </c>
      <c r="H360" s="4">
        <v>50</v>
      </c>
      <c r="I360" s="7">
        <v>2</v>
      </c>
      <c r="J360" s="4">
        <v>48</v>
      </c>
      <c r="K360" s="7" t="s">
        <v>496</v>
      </c>
    </row>
    <row r="361" spans="1:11" x14ac:dyDescent="0.25">
      <c r="A361" s="4" t="s">
        <v>733</v>
      </c>
      <c r="B361" s="4" t="s">
        <v>811</v>
      </c>
      <c r="C361" s="4" t="s">
        <v>1278</v>
      </c>
      <c r="D361" s="4">
        <v>6</v>
      </c>
      <c r="E361" s="4" t="s">
        <v>612</v>
      </c>
      <c r="F361" s="11" t="s">
        <v>198</v>
      </c>
      <c r="G361" s="4" t="s">
        <v>533</v>
      </c>
      <c r="H361" s="4">
        <v>70</v>
      </c>
      <c r="I361" s="7">
        <v>16</v>
      </c>
      <c r="J361" s="4">
        <v>54</v>
      </c>
      <c r="K361" s="7" t="s">
        <v>496</v>
      </c>
    </row>
  </sheetData>
  <phoneticPr fontId="2" type="noConversion"/>
  <conditionalFormatting sqref="E1 E362:E1048576">
    <cfRule type="duplicateValues" dxfId="9" priority="44"/>
  </conditionalFormatting>
  <conditionalFormatting sqref="E2:E354 E356:E361">
    <cfRule type="duplicateValues" dxfId="8" priority="2"/>
  </conditionalFormatting>
  <conditionalFormatting sqref="E355:K355">
    <cfRule type="duplicateValues" dxfId="7" priority="1"/>
  </conditionalFormatting>
  <pageMargins left="0.75" right="0.75" top="1" bottom="1" header="0.5" footer="0.5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0"/>
  <sheetViews>
    <sheetView zoomScaleNormal="100" zoomScalePageLayoutView="90" workbookViewId="0">
      <pane ySplit="1" topLeftCell="A2" activePane="bottomLeft" state="frozen"/>
      <selection activeCell="B1" sqref="B1"/>
      <selection pane="bottomLeft" activeCell="A2" sqref="A2"/>
    </sheetView>
  </sheetViews>
  <sheetFormatPr baseColWidth="10" defaultRowHeight="15.75" x14ac:dyDescent="0.25"/>
  <cols>
    <col min="1" max="1" width="35.5" style="14" bestFit="1" customWidth="1"/>
    <col min="2" max="2" width="36.875" style="14" bestFit="1" customWidth="1"/>
    <col min="3" max="3" width="13.25" style="4" customWidth="1"/>
    <col min="4" max="4" width="65.375" style="11" customWidth="1"/>
    <col min="5" max="5" width="5.875" style="11" customWidth="1"/>
    <col min="6" max="16384" width="11" style="4"/>
  </cols>
  <sheetData>
    <row r="1" spans="1:5" ht="60" customHeight="1" x14ac:dyDescent="0.25">
      <c r="A1" s="17" t="s">
        <v>734</v>
      </c>
      <c r="B1" s="17" t="s">
        <v>717</v>
      </c>
      <c r="C1" s="18" t="s">
        <v>491</v>
      </c>
      <c r="D1" s="22" t="s">
        <v>492</v>
      </c>
      <c r="E1" s="18" t="s">
        <v>493</v>
      </c>
    </row>
    <row r="2" spans="1:5" x14ac:dyDescent="0.25">
      <c r="A2" s="14" t="s">
        <v>951</v>
      </c>
      <c r="B2" s="14" t="s">
        <v>1181</v>
      </c>
      <c r="C2" s="4" t="s">
        <v>1167</v>
      </c>
      <c r="D2" s="11" t="s">
        <v>1168</v>
      </c>
      <c r="E2" s="11">
        <v>50</v>
      </c>
    </row>
    <row r="3" spans="1:5" x14ac:dyDescent="0.25">
      <c r="A3" s="14" t="s">
        <v>721</v>
      </c>
      <c r="B3" s="14" t="s">
        <v>737</v>
      </c>
      <c r="C3" s="4" t="s">
        <v>1190</v>
      </c>
      <c r="D3" s="11" t="s">
        <v>1189</v>
      </c>
      <c r="E3" s="11">
        <v>20</v>
      </c>
    </row>
    <row r="4" spans="1:5" x14ac:dyDescent="0.25">
      <c r="A4" s="14" t="s">
        <v>721</v>
      </c>
      <c r="B4" s="14" t="s">
        <v>737</v>
      </c>
      <c r="C4" s="4" t="s">
        <v>1211</v>
      </c>
      <c r="D4" s="11" t="s">
        <v>1212</v>
      </c>
      <c r="E4" s="11">
        <v>30</v>
      </c>
    </row>
    <row r="5" spans="1:5" x14ac:dyDescent="0.25">
      <c r="A5" s="14" t="s">
        <v>721</v>
      </c>
      <c r="B5" s="14" t="s">
        <v>737</v>
      </c>
      <c r="C5" s="4" t="s">
        <v>1218</v>
      </c>
      <c r="D5" s="11" t="s">
        <v>1219</v>
      </c>
      <c r="E5" s="11">
        <v>30</v>
      </c>
    </row>
    <row r="6" spans="1:5" x14ac:dyDescent="0.25">
      <c r="A6" s="14" t="s">
        <v>721</v>
      </c>
      <c r="B6" s="14" t="s">
        <v>737</v>
      </c>
      <c r="C6" s="4" t="s">
        <v>745</v>
      </c>
      <c r="D6" s="11" t="s">
        <v>168</v>
      </c>
      <c r="E6" s="11">
        <v>50</v>
      </c>
    </row>
    <row r="7" spans="1:5" x14ac:dyDescent="0.25">
      <c r="A7" s="14" t="s">
        <v>721</v>
      </c>
      <c r="B7" s="14" t="s">
        <v>737</v>
      </c>
      <c r="C7" s="4" t="s">
        <v>835</v>
      </c>
      <c r="D7" s="11" t="s">
        <v>1141</v>
      </c>
      <c r="E7" s="11">
        <v>20</v>
      </c>
    </row>
    <row r="8" spans="1:5" x14ac:dyDescent="0.25">
      <c r="A8" s="14" t="s">
        <v>721</v>
      </c>
      <c r="B8" s="14" t="s">
        <v>737</v>
      </c>
      <c r="C8" s="4" t="s">
        <v>1060</v>
      </c>
      <c r="D8" s="11" t="s">
        <v>1061</v>
      </c>
      <c r="E8" s="11">
        <v>40</v>
      </c>
    </row>
    <row r="9" spans="1:5" x14ac:dyDescent="0.25">
      <c r="A9" s="14" t="s">
        <v>721</v>
      </c>
      <c r="B9" s="14" t="s">
        <v>737</v>
      </c>
      <c r="C9" s="4" t="s">
        <v>749</v>
      </c>
      <c r="D9" s="11" t="s">
        <v>176</v>
      </c>
      <c r="E9" s="11">
        <v>65</v>
      </c>
    </row>
    <row r="10" spans="1:5" ht="15.75" customHeight="1" x14ac:dyDescent="0.25">
      <c r="A10" s="14" t="s">
        <v>721</v>
      </c>
      <c r="B10" s="14" t="s">
        <v>737</v>
      </c>
      <c r="C10" s="4" t="s">
        <v>747</v>
      </c>
      <c r="D10" s="11" t="s">
        <v>173</v>
      </c>
      <c r="E10" s="11">
        <v>50</v>
      </c>
    </row>
    <row r="11" spans="1:5" x14ac:dyDescent="0.25">
      <c r="A11" s="14" t="s">
        <v>721</v>
      </c>
      <c r="B11" s="14" t="s">
        <v>737</v>
      </c>
      <c r="C11" s="4" t="s">
        <v>755</v>
      </c>
      <c r="D11" s="11" t="s">
        <v>221</v>
      </c>
      <c r="E11" s="11">
        <v>80</v>
      </c>
    </row>
    <row r="12" spans="1:5" x14ac:dyDescent="0.25">
      <c r="A12" s="14" t="s">
        <v>721</v>
      </c>
      <c r="B12" s="14" t="s">
        <v>737</v>
      </c>
      <c r="C12" s="4" t="s">
        <v>1164</v>
      </c>
      <c r="D12" s="11" t="s">
        <v>1165</v>
      </c>
      <c r="E12" s="11">
        <v>55</v>
      </c>
    </row>
    <row r="13" spans="1:5" x14ac:dyDescent="0.25">
      <c r="A13" s="14" t="s">
        <v>721</v>
      </c>
      <c r="B13" s="14" t="s">
        <v>737</v>
      </c>
      <c r="C13" s="4" t="s">
        <v>1039</v>
      </c>
      <c r="D13" s="11" t="s">
        <v>1040</v>
      </c>
      <c r="E13" s="11">
        <v>50</v>
      </c>
    </row>
    <row r="14" spans="1:5" x14ac:dyDescent="0.25">
      <c r="A14" s="14" t="s">
        <v>721</v>
      </c>
      <c r="B14" s="14" t="s">
        <v>737</v>
      </c>
      <c r="C14" s="4" t="s">
        <v>750</v>
      </c>
      <c r="D14" s="11" t="s">
        <v>177</v>
      </c>
      <c r="E14" s="11">
        <v>60</v>
      </c>
    </row>
    <row r="15" spans="1:5" x14ac:dyDescent="0.25">
      <c r="A15" s="14" t="s">
        <v>721</v>
      </c>
      <c r="B15" s="14" t="s">
        <v>737</v>
      </c>
      <c r="C15" s="4" t="s">
        <v>1056</v>
      </c>
      <c r="D15" s="11" t="s">
        <v>1057</v>
      </c>
      <c r="E15" s="11">
        <v>40</v>
      </c>
    </row>
    <row r="16" spans="1:5" x14ac:dyDescent="0.25">
      <c r="A16" s="14" t="s">
        <v>721</v>
      </c>
      <c r="B16" s="14" t="s">
        <v>737</v>
      </c>
      <c r="C16" s="4" t="s">
        <v>285</v>
      </c>
      <c r="D16" s="11" t="s">
        <v>378</v>
      </c>
      <c r="E16" s="11">
        <v>12</v>
      </c>
    </row>
    <row r="17" spans="1:5" x14ac:dyDescent="0.25">
      <c r="A17" s="14" t="s">
        <v>721</v>
      </c>
      <c r="B17" s="14" t="s">
        <v>737</v>
      </c>
      <c r="C17" s="4" t="s">
        <v>738</v>
      </c>
      <c r="D17" s="11" t="s">
        <v>327</v>
      </c>
      <c r="E17" s="11">
        <v>50</v>
      </c>
    </row>
    <row r="18" spans="1:5" x14ac:dyDescent="0.25">
      <c r="A18" s="14" t="s">
        <v>721</v>
      </c>
      <c r="B18" s="14" t="s">
        <v>737</v>
      </c>
      <c r="C18" s="4" t="s">
        <v>1058</v>
      </c>
      <c r="D18" s="11" t="s">
        <v>1059</v>
      </c>
      <c r="E18" s="11">
        <v>32</v>
      </c>
    </row>
    <row r="19" spans="1:5" x14ac:dyDescent="0.25">
      <c r="A19" s="14" t="s">
        <v>721</v>
      </c>
      <c r="B19" s="14" t="s">
        <v>737</v>
      </c>
      <c r="C19" s="4" t="s">
        <v>1166</v>
      </c>
      <c r="D19" s="11" t="s">
        <v>1196</v>
      </c>
      <c r="E19" s="11">
        <v>25</v>
      </c>
    </row>
    <row r="20" spans="1:5" x14ac:dyDescent="0.25">
      <c r="A20" s="14" t="s">
        <v>721</v>
      </c>
      <c r="B20" s="14" t="s">
        <v>737</v>
      </c>
      <c r="C20" s="4" t="s">
        <v>751</v>
      </c>
      <c r="D20" s="11" t="s">
        <v>178</v>
      </c>
      <c r="E20" s="11">
        <v>60</v>
      </c>
    </row>
    <row r="21" spans="1:5" x14ac:dyDescent="0.25">
      <c r="A21" s="14" t="s">
        <v>721</v>
      </c>
      <c r="B21" s="14" t="s">
        <v>737</v>
      </c>
      <c r="C21" s="4" t="s">
        <v>836</v>
      </c>
      <c r="D21" s="11" t="s">
        <v>845</v>
      </c>
      <c r="E21" s="11">
        <v>50</v>
      </c>
    </row>
    <row r="22" spans="1:5" x14ac:dyDescent="0.25">
      <c r="A22" s="14" t="s">
        <v>721</v>
      </c>
      <c r="B22" s="14" t="s">
        <v>737</v>
      </c>
      <c r="C22" s="4" t="s">
        <v>1152</v>
      </c>
      <c r="D22" s="11" t="s">
        <v>1153</v>
      </c>
      <c r="E22" s="11">
        <v>10</v>
      </c>
    </row>
    <row r="23" spans="1:5" x14ac:dyDescent="0.25">
      <c r="A23" s="14" t="s">
        <v>721</v>
      </c>
      <c r="B23" s="14" t="s">
        <v>737</v>
      </c>
      <c r="C23" s="4" t="s">
        <v>748</v>
      </c>
      <c r="D23" s="11" t="s">
        <v>174</v>
      </c>
      <c r="E23" s="11">
        <v>25</v>
      </c>
    </row>
    <row r="24" spans="1:5" x14ac:dyDescent="0.25">
      <c r="A24" s="14" t="s">
        <v>721</v>
      </c>
      <c r="B24" s="14" t="s">
        <v>737</v>
      </c>
      <c r="C24" s="4" t="s">
        <v>1182</v>
      </c>
      <c r="D24" s="11" t="s">
        <v>1183</v>
      </c>
      <c r="E24" s="11">
        <v>60</v>
      </c>
    </row>
    <row r="25" spans="1:5" x14ac:dyDescent="0.25">
      <c r="A25" s="14" t="s">
        <v>721</v>
      </c>
      <c r="B25" s="14" t="s">
        <v>737</v>
      </c>
      <c r="C25" s="4" t="s">
        <v>740</v>
      </c>
      <c r="D25" s="11" t="s">
        <v>330</v>
      </c>
      <c r="E25" s="11">
        <v>15</v>
      </c>
    </row>
    <row r="26" spans="1:5" x14ac:dyDescent="0.25">
      <c r="A26" s="14" t="s">
        <v>721</v>
      </c>
      <c r="B26" s="14" t="s">
        <v>737</v>
      </c>
      <c r="C26" s="4" t="s">
        <v>743</v>
      </c>
      <c r="D26" s="11" t="s">
        <v>333</v>
      </c>
      <c r="E26" s="11">
        <v>90</v>
      </c>
    </row>
    <row r="27" spans="1:5" x14ac:dyDescent="0.25">
      <c r="A27" s="14" t="s">
        <v>721</v>
      </c>
      <c r="B27" s="14" t="s">
        <v>715</v>
      </c>
      <c r="C27" s="4" t="s">
        <v>746</v>
      </c>
      <c r="D27" s="11" t="s">
        <v>169</v>
      </c>
      <c r="E27" s="11">
        <v>40</v>
      </c>
    </row>
    <row r="28" spans="1:5" x14ac:dyDescent="0.25">
      <c r="A28" s="14" t="s">
        <v>721</v>
      </c>
      <c r="B28" s="14" t="s">
        <v>715</v>
      </c>
      <c r="C28" s="4" t="s">
        <v>611</v>
      </c>
      <c r="D28" s="11" t="s">
        <v>328</v>
      </c>
      <c r="E28" s="11">
        <v>20</v>
      </c>
    </row>
    <row r="29" spans="1:5" x14ac:dyDescent="0.25">
      <c r="A29" s="14" t="s">
        <v>721</v>
      </c>
      <c r="B29" s="14" t="s">
        <v>700</v>
      </c>
      <c r="C29" s="4" t="s">
        <v>841</v>
      </c>
      <c r="D29" s="11" t="s">
        <v>842</v>
      </c>
      <c r="E29" s="11">
        <v>40</v>
      </c>
    </row>
    <row r="30" spans="1:5" x14ac:dyDescent="0.25">
      <c r="A30" s="14" t="s">
        <v>721</v>
      </c>
      <c r="B30" s="14" t="s">
        <v>700</v>
      </c>
      <c r="C30" s="4" t="s">
        <v>1035</v>
      </c>
      <c r="D30" s="11" t="s">
        <v>21</v>
      </c>
      <c r="E30" s="11">
        <v>20</v>
      </c>
    </row>
    <row r="31" spans="1:5" x14ac:dyDescent="0.25">
      <c r="A31" s="14" t="s">
        <v>721</v>
      </c>
      <c r="B31" s="14" t="s">
        <v>700</v>
      </c>
      <c r="C31" s="4" t="s">
        <v>1033</v>
      </c>
      <c r="D31" s="11" t="s">
        <v>1034</v>
      </c>
      <c r="E31" s="11">
        <v>20</v>
      </c>
    </row>
    <row r="32" spans="1:5" x14ac:dyDescent="0.25">
      <c r="A32" s="14" t="s">
        <v>721</v>
      </c>
      <c r="B32" s="14" t="s">
        <v>700</v>
      </c>
      <c r="C32" s="4" t="s">
        <v>803</v>
      </c>
      <c r="D32" s="11" t="s">
        <v>212</v>
      </c>
      <c r="E32" s="11">
        <v>30</v>
      </c>
    </row>
    <row r="33" spans="1:5" x14ac:dyDescent="0.25">
      <c r="A33" s="14" t="s">
        <v>721</v>
      </c>
      <c r="B33" s="14" t="s">
        <v>700</v>
      </c>
      <c r="C33" s="4" t="s">
        <v>412</v>
      </c>
      <c r="D33" s="11" t="s">
        <v>414</v>
      </c>
      <c r="E33" s="11">
        <v>100</v>
      </c>
    </row>
    <row r="34" spans="1:5" x14ac:dyDescent="0.25">
      <c r="A34" s="14" t="s">
        <v>721</v>
      </c>
      <c r="B34" s="14" t="s">
        <v>700</v>
      </c>
      <c r="C34" s="4" t="s">
        <v>413</v>
      </c>
      <c r="D34" s="11" t="s">
        <v>214</v>
      </c>
      <c r="E34" s="11">
        <v>50</v>
      </c>
    </row>
    <row r="35" spans="1:5" x14ac:dyDescent="0.25">
      <c r="A35" s="14" t="s">
        <v>721</v>
      </c>
      <c r="B35" s="14" t="s">
        <v>700</v>
      </c>
      <c r="C35" s="4" t="s">
        <v>741</v>
      </c>
      <c r="D35" s="11" t="s">
        <v>331</v>
      </c>
      <c r="E35" s="11">
        <v>40</v>
      </c>
    </row>
    <row r="36" spans="1:5" x14ac:dyDescent="0.25">
      <c r="A36" s="14" t="s">
        <v>721</v>
      </c>
      <c r="B36" s="14" t="s">
        <v>700</v>
      </c>
      <c r="C36" s="4" t="s">
        <v>1158</v>
      </c>
      <c r="D36" s="11" t="s">
        <v>1159</v>
      </c>
      <c r="E36" s="11">
        <v>50</v>
      </c>
    </row>
    <row r="37" spans="1:5" x14ac:dyDescent="0.25">
      <c r="A37" s="14" t="s">
        <v>721</v>
      </c>
      <c r="B37" s="14" t="s">
        <v>700</v>
      </c>
      <c r="C37" s="4" t="s">
        <v>487</v>
      </c>
      <c r="D37" s="11" t="s">
        <v>213</v>
      </c>
      <c r="E37" s="11">
        <v>10</v>
      </c>
    </row>
    <row r="38" spans="1:5" x14ac:dyDescent="0.25">
      <c r="A38" s="14" t="s">
        <v>721</v>
      </c>
      <c r="B38" s="14" t="s">
        <v>700</v>
      </c>
      <c r="C38" s="4" t="s">
        <v>742</v>
      </c>
      <c r="D38" s="11" t="s">
        <v>332</v>
      </c>
      <c r="E38" s="11">
        <v>30</v>
      </c>
    </row>
    <row r="39" spans="1:5" x14ac:dyDescent="0.25">
      <c r="A39" s="14" t="s">
        <v>721</v>
      </c>
      <c r="B39" s="14" t="s">
        <v>700</v>
      </c>
      <c r="C39" s="4" t="s">
        <v>744</v>
      </c>
      <c r="D39" s="11" t="s">
        <v>418</v>
      </c>
      <c r="E39" s="11">
        <v>50</v>
      </c>
    </row>
    <row r="40" spans="1:5" x14ac:dyDescent="0.25">
      <c r="A40" s="14" t="s">
        <v>721</v>
      </c>
      <c r="B40" s="14" t="s">
        <v>700</v>
      </c>
      <c r="C40" s="4" t="s">
        <v>1150</v>
      </c>
      <c r="D40" s="11" t="s">
        <v>1151</v>
      </c>
      <c r="E40" s="11">
        <v>60</v>
      </c>
    </row>
    <row r="41" spans="1:5" x14ac:dyDescent="0.25">
      <c r="A41" s="14" t="s">
        <v>721</v>
      </c>
      <c r="B41" s="14" t="s">
        <v>700</v>
      </c>
      <c r="C41" s="4" t="s">
        <v>739</v>
      </c>
      <c r="D41" s="11" t="s">
        <v>329</v>
      </c>
      <c r="E41" s="11">
        <v>20</v>
      </c>
    </row>
    <row r="42" spans="1:5" x14ac:dyDescent="0.25">
      <c r="A42" s="14" t="s">
        <v>858</v>
      </c>
      <c r="B42" s="14" t="s">
        <v>1051</v>
      </c>
      <c r="C42" s="4" t="s">
        <v>1049</v>
      </c>
      <c r="D42" s="11" t="s">
        <v>1050</v>
      </c>
      <c r="E42" s="11">
        <v>20</v>
      </c>
    </row>
    <row r="43" spans="1:5" x14ac:dyDescent="0.25">
      <c r="A43" s="14" t="s">
        <v>858</v>
      </c>
      <c r="B43" s="14" t="s">
        <v>1051</v>
      </c>
      <c r="C43" s="4" t="s">
        <v>1054</v>
      </c>
      <c r="D43" s="11" t="s">
        <v>1055</v>
      </c>
      <c r="E43" s="11">
        <v>20</v>
      </c>
    </row>
    <row r="44" spans="1:5" x14ac:dyDescent="0.25">
      <c r="A44" s="14" t="s">
        <v>858</v>
      </c>
      <c r="B44" s="14" t="s">
        <v>1051</v>
      </c>
      <c r="C44" s="4" t="s">
        <v>1148</v>
      </c>
      <c r="D44" s="11" t="s">
        <v>1149</v>
      </c>
      <c r="E44" s="11">
        <v>25</v>
      </c>
    </row>
    <row r="45" spans="1:5" x14ac:dyDescent="0.25">
      <c r="A45" s="14" t="s">
        <v>722</v>
      </c>
      <c r="B45" s="14" t="s">
        <v>754</v>
      </c>
      <c r="C45" s="4" t="s">
        <v>753</v>
      </c>
      <c r="D45" s="11" t="s">
        <v>419</v>
      </c>
      <c r="E45" s="11">
        <v>40</v>
      </c>
    </row>
    <row r="46" spans="1:5" x14ac:dyDescent="0.25">
      <c r="A46" s="14" t="s">
        <v>722</v>
      </c>
      <c r="B46" s="14" t="s">
        <v>754</v>
      </c>
      <c r="C46" s="4" t="s">
        <v>752</v>
      </c>
      <c r="D46" s="11" t="s">
        <v>179</v>
      </c>
      <c r="E46" s="11">
        <v>50</v>
      </c>
    </row>
    <row r="47" spans="1:5" x14ac:dyDescent="0.25">
      <c r="A47" s="14" t="s">
        <v>723</v>
      </c>
      <c r="B47" s="14" t="s">
        <v>678</v>
      </c>
      <c r="C47" s="4" t="s">
        <v>1108</v>
      </c>
      <c r="D47" s="11" t="s">
        <v>1109</v>
      </c>
      <c r="E47" s="11">
        <v>30</v>
      </c>
    </row>
    <row r="48" spans="1:5" x14ac:dyDescent="0.25">
      <c r="A48" s="14" t="s">
        <v>723</v>
      </c>
      <c r="B48" s="14" t="s">
        <v>678</v>
      </c>
      <c r="C48" s="4" t="s">
        <v>771</v>
      </c>
      <c r="D48" s="11" t="s">
        <v>228</v>
      </c>
      <c r="E48" s="11">
        <v>40</v>
      </c>
    </row>
    <row r="49" spans="1:5" x14ac:dyDescent="0.25">
      <c r="A49" s="14" t="s">
        <v>723</v>
      </c>
      <c r="B49" s="14" t="s">
        <v>678</v>
      </c>
      <c r="C49" s="4" t="s">
        <v>776</v>
      </c>
      <c r="D49" s="11" t="s">
        <v>322</v>
      </c>
      <c r="E49" s="11">
        <v>80</v>
      </c>
    </row>
    <row r="50" spans="1:5" x14ac:dyDescent="0.25">
      <c r="A50" s="14" t="s">
        <v>723</v>
      </c>
      <c r="B50" s="14" t="s">
        <v>678</v>
      </c>
      <c r="C50" s="4" t="s">
        <v>883</v>
      </c>
      <c r="D50" s="11" t="s">
        <v>229</v>
      </c>
      <c r="E50" s="11">
        <v>75</v>
      </c>
    </row>
    <row r="51" spans="1:5" ht="31.5" x14ac:dyDescent="0.25">
      <c r="A51" s="14" t="s">
        <v>723</v>
      </c>
      <c r="B51" s="14" t="s">
        <v>678</v>
      </c>
      <c r="C51" s="4" t="s">
        <v>1175</v>
      </c>
      <c r="D51" s="11" t="s">
        <v>1209</v>
      </c>
      <c r="E51" s="11">
        <v>100</v>
      </c>
    </row>
    <row r="52" spans="1:5" x14ac:dyDescent="0.25">
      <c r="A52" s="14" t="s">
        <v>723</v>
      </c>
      <c r="B52" s="14" t="s">
        <v>678</v>
      </c>
      <c r="C52" s="4" t="s">
        <v>773</v>
      </c>
      <c r="D52" s="11" t="s">
        <v>230</v>
      </c>
      <c r="E52" s="11">
        <v>60</v>
      </c>
    </row>
    <row r="53" spans="1:5" x14ac:dyDescent="0.25">
      <c r="A53" s="14" t="s">
        <v>723</v>
      </c>
      <c r="B53" s="14" t="s">
        <v>678</v>
      </c>
      <c r="C53" s="4" t="s">
        <v>1062</v>
      </c>
      <c r="D53" s="11" t="s">
        <v>1063</v>
      </c>
      <c r="E53" s="11">
        <v>50</v>
      </c>
    </row>
    <row r="54" spans="1:5" ht="31.5" x14ac:dyDescent="0.25">
      <c r="A54" s="14" t="s">
        <v>723</v>
      </c>
      <c r="B54" s="14" t="s">
        <v>678</v>
      </c>
      <c r="C54" t="s">
        <v>446</v>
      </c>
      <c r="D54" s="2" t="s">
        <v>447</v>
      </c>
      <c r="E54" s="2">
        <v>50</v>
      </c>
    </row>
    <row r="55" spans="1:5" x14ac:dyDescent="0.25">
      <c r="A55" s="14" t="s">
        <v>723</v>
      </c>
      <c r="B55" s="14" t="s">
        <v>678</v>
      </c>
      <c r="C55" t="s">
        <v>873</v>
      </c>
      <c r="D55" s="2" t="s">
        <v>1224</v>
      </c>
      <c r="E55" s="2">
        <v>20</v>
      </c>
    </row>
    <row r="56" spans="1:5" x14ac:dyDescent="0.25">
      <c r="A56" s="14" t="s">
        <v>723</v>
      </c>
      <c r="B56" s="14" t="s">
        <v>678</v>
      </c>
      <c r="C56" s="4" t="s">
        <v>774</v>
      </c>
      <c r="D56" s="11" t="s">
        <v>231</v>
      </c>
      <c r="E56" s="11">
        <v>40</v>
      </c>
    </row>
    <row r="57" spans="1:5" x14ac:dyDescent="0.25">
      <c r="A57" s="14" t="s">
        <v>723</v>
      </c>
      <c r="B57" s="14" t="s">
        <v>678</v>
      </c>
      <c r="C57" s="4" t="s">
        <v>962</v>
      </c>
      <c r="D57" s="11" t="s">
        <v>134</v>
      </c>
      <c r="E57" s="11">
        <v>60</v>
      </c>
    </row>
    <row r="58" spans="1:5" x14ac:dyDescent="0.25">
      <c r="A58" s="3" t="s">
        <v>723</v>
      </c>
      <c r="B58" s="16" t="s">
        <v>678</v>
      </c>
      <c r="C58" t="s">
        <v>444</v>
      </c>
      <c r="D58" s="2" t="s">
        <v>963</v>
      </c>
      <c r="E58" s="2">
        <v>50</v>
      </c>
    </row>
    <row r="59" spans="1:5" x14ac:dyDescent="0.25">
      <c r="A59" s="14" t="s">
        <v>723</v>
      </c>
      <c r="B59" s="14" t="s">
        <v>678</v>
      </c>
      <c r="C59" s="4" t="s">
        <v>445</v>
      </c>
      <c r="D59" s="11" t="s">
        <v>241</v>
      </c>
      <c r="E59" s="11">
        <v>30</v>
      </c>
    </row>
    <row r="60" spans="1:5" x14ac:dyDescent="0.25">
      <c r="A60" s="14" t="s">
        <v>723</v>
      </c>
      <c r="B60" s="14" t="s">
        <v>685</v>
      </c>
      <c r="C60" s="4" t="s">
        <v>1087</v>
      </c>
      <c r="D60" s="11" t="s">
        <v>1217</v>
      </c>
      <c r="E60" s="11">
        <v>20</v>
      </c>
    </row>
    <row r="61" spans="1:5" x14ac:dyDescent="0.25">
      <c r="A61" s="14" t="s">
        <v>723</v>
      </c>
      <c r="B61" s="14" t="s">
        <v>685</v>
      </c>
      <c r="C61" s="4" t="s">
        <v>757</v>
      </c>
      <c r="D61" s="11" t="s">
        <v>349</v>
      </c>
      <c r="E61" s="11">
        <v>8</v>
      </c>
    </row>
    <row r="62" spans="1:5" x14ac:dyDescent="0.25">
      <c r="A62" s="14" t="s">
        <v>723</v>
      </c>
      <c r="B62" s="14" t="s">
        <v>685</v>
      </c>
      <c r="C62" s="4" t="s">
        <v>758</v>
      </c>
      <c r="D62" s="11" t="s">
        <v>350</v>
      </c>
      <c r="E62" s="11">
        <v>30</v>
      </c>
    </row>
    <row r="63" spans="1:5" x14ac:dyDescent="0.25">
      <c r="A63" s="14" t="s">
        <v>723</v>
      </c>
      <c r="B63" s="14" t="s">
        <v>685</v>
      </c>
      <c r="C63" s="4" t="s">
        <v>759</v>
      </c>
      <c r="D63" s="11" t="s">
        <v>359</v>
      </c>
      <c r="E63" s="11">
        <v>15</v>
      </c>
    </row>
    <row r="64" spans="1:5" x14ac:dyDescent="0.25">
      <c r="A64" s="14" t="s">
        <v>723</v>
      </c>
      <c r="B64" s="14" t="s">
        <v>685</v>
      </c>
      <c r="C64" s="4" t="s">
        <v>760</v>
      </c>
      <c r="D64" s="11" t="s">
        <v>351</v>
      </c>
      <c r="E64" s="11">
        <v>20</v>
      </c>
    </row>
    <row r="65" spans="1:5" x14ac:dyDescent="0.25">
      <c r="A65" s="14" t="s">
        <v>723</v>
      </c>
      <c r="B65" s="14" t="s">
        <v>685</v>
      </c>
      <c r="C65" s="4" t="s">
        <v>1169</v>
      </c>
      <c r="D65" s="11" t="s">
        <v>1170</v>
      </c>
      <c r="E65" s="11">
        <v>40</v>
      </c>
    </row>
    <row r="66" spans="1:5" x14ac:dyDescent="0.25">
      <c r="A66" s="14" t="s">
        <v>723</v>
      </c>
      <c r="B66" s="14" t="s">
        <v>685</v>
      </c>
      <c r="C66" s="4" t="s">
        <v>761</v>
      </c>
      <c r="D66" s="11" t="s">
        <v>353</v>
      </c>
      <c r="E66" s="11">
        <v>45</v>
      </c>
    </row>
    <row r="67" spans="1:5" x14ac:dyDescent="0.25">
      <c r="A67" s="14" t="s">
        <v>723</v>
      </c>
      <c r="B67" s="14" t="s">
        <v>685</v>
      </c>
      <c r="C67" s="4" t="s">
        <v>762</v>
      </c>
      <c r="D67" s="11" t="s">
        <v>352</v>
      </c>
      <c r="E67" s="11">
        <v>55</v>
      </c>
    </row>
    <row r="68" spans="1:5" x14ac:dyDescent="0.25">
      <c r="A68" s="14" t="s">
        <v>723</v>
      </c>
      <c r="B68" s="14" t="s">
        <v>685</v>
      </c>
      <c r="C68" s="4" t="s">
        <v>763</v>
      </c>
      <c r="D68" s="11" t="s">
        <v>354</v>
      </c>
      <c r="E68" s="11">
        <v>50</v>
      </c>
    </row>
    <row r="69" spans="1:5" x14ac:dyDescent="0.25">
      <c r="A69" s="14" t="s">
        <v>723</v>
      </c>
      <c r="B69" s="14" t="s">
        <v>685</v>
      </c>
      <c r="C69" s="4" t="s">
        <v>764</v>
      </c>
      <c r="D69" s="11" t="s">
        <v>355</v>
      </c>
      <c r="E69" s="11">
        <v>25</v>
      </c>
    </row>
    <row r="70" spans="1:5" x14ac:dyDescent="0.25">
      <c r="A70" s="14" t="s">
        <v>723</v>
      </c>
      <c r="B70" s="14" t="s">
        <v>685</v>
      </c>
      <c r="C70" s="4" t="s">
        <v>765</v>
      </c>
      <c r="D70" s="11" t="s">
        <v>356</v>
      </c>
      <c r="E70" s="11">
        <v>30</v>
      </c>
    </row>
    <row r="71" spans="1:5" x14ac:dyDescent="0.25">
      <c r="A71" s="14" t="s">
        <v>723</v>
      </c>
      <c r="B71" s="14" t="s">
        <v>685</v>
      </c>
      <c r="C71" s="4" t="s">
        <v>766</v>
      </c>
      <c r="D71" s="11" t="s">
        <v>357</v>
      </c>
      <c r="E71" s="11">
        <v>46</v>
      </c>
    </row>
    <row r="72" spans="1:5" x14ac:dyDescent="0.25">
      <c r="A72" s="14" t="s">
        <v>723</v>
      </c>
      <c r="B72" s="14" t="s">
        <v>685</v>
      </c>
      <c r="C72" s="4" t="s">
        <v>767</v>
      </c>
      <c r="D72" s="11" t="s">
        <v>872</v>
      </c>
      <c r="E72" s="11">
        <v>40</v>
      </c>
    </row>
    <row r="73" spans="1:5" x14ac:dyDescent="0.25">
      <c r="A73" s="14" t="s">
        <v>723</v>
      </c>
      <c r="B73" s="14" t="s">
        <v>685</v>
      </c>
      <c r="C73" s="4" t="s">
        <v>769</v>
      </c>
      <c r="D73" s="11" t="s">
        <v>363</v>
      </c>
      <c r="E73" s="11">
        <v>10</v>
      </c>
    </row>
    <row r="74" spans="1:5" x14ac:dyDescent="0.25">
      <c r="A74" s="14" t="s">
        <v>723</v>
      </c>
      <c r="B74" s="14" t="s">
        <v>685</v>
      </c>
      <c r="C74" s="4" t="s">
        <v>768</v>
      </c>
      <c r="D74" s="11" t="s">
        <v>358</v>
      </c>
      <c r="E74" s="11">
        <v>50</v>
      </c>
    </row>
    <row r="75" spans="1:5" x14ac:dyDescent="0.25">
      <c r="A75" s="14" t="s">
        <v>723</v>
      </c>
      <c r="B75" s="14" t="s">
        <v>685</v>
      </c>
      <c r="C75" s="4" t="s">
        <v>770</v>
      </c>
      <c r="D75" s="11" t="s">
        <v>340</v>
      </c>
      <c r="E75" s="11">
        <v>30</v>
      </c>
    </row>
    <row r="76" spans="1:5" ht="31.5" x14ac:dyDescent="0.25">
      <c r="A76" s="14" t="s">
        <v>723</v>
      </c>
      <c r="B76" s="14" t="s">
        <v>685</v>
      </c>
      <c r="C76" s="4" t="s">
        <v>756</v>
      </c>
      <c r="D76" s="11" t="s">
        <v>343</v>
      </c>
      <c r="E76" s="11">
        <v>35</v>
      </c>
    </row>
    <row r="77" spans="1:5" x14ac:dyDescent="0.25">
      <c r="A77" s="14" t="s">
        <v>723</v>
      </c>
      <c r="B77" s="14" t="s">
        <v>685</v>
      </c>
      <c r="C77" s="4" t="s">
        <v>1171</v>
      </c>
      <c r="D77" s="11" t="s">
        <v>1172</v>
      </c>
      <c r="E77" s="11">
        <v>20</v>
      </c>
    </row>
    <row r="78" spans="1:5" x14ac:dyDescent="0.25">
      <c r="A78" s="14" t="s">
        <v>723</v>
      </c>
      <c r="B78" s="14" t="s">
        <v>772</v>
      </c>
      <c r="C78" s="4" t="s">
        <v>1173</v>
      </c>
      <c r="D78" s="11" t="s">
        <v>1174</v>
      </c>
      <c r="E78" s="11">
        <v>25</v>
      </c>
    </row>
    <row r="79" spans="1:5" x14ac:dyDescent="0.25">
      <c r="A79" s="14" t="s">
        <v>723</v>
      </c>
      <c r="B79" s="14" t="s">
        <v>772</v>
      </c>
      <c r="C79" s="4" t="s">
        <v>837</v>
      </c>
      <c r="D79" s="11" t="s">
        <v>846</v>
      </c>
      <c r="E79" s="11">
        <v>80</v>
      </c>
    </row>
    <row r="80" spans="1:5" x14ac:dyDescent="0.25">
      <c r="A80" s="14" t="s">
        <v>723</v>
      </c>
      <c r="B80" s="14" t="s">
        <v>772</v>
      </c>
      <c r="C80" s="4" t="s">
        <v>459</v>
      </c>
      <c r="D80" s="11" t="s">
        <v>458</v>
      </c>
      <c r="E80" s="11">
        <v>40</v>
      </c>
    </row>
    <row r="81" spans="1:5" x14ac:dyDescent="0.25">
      <c r="A81" s="14" t="s">
        <v>723</v>
      </c>
      <c r="B81" s="14" t="s">
        <v>772</v>
      </c>
      <c r="C81" s="4" t="s">
        <v>834</v>
      </c>
      <c r="D81" s="11" t="s">
        <v>844</v>
      </c>
      <c r="E81" s="11">
        <v>30</v>
      </c>
    </row>
    <row r="82" spans="1:5" x14ac:dyDescent="0.25">
      <c r="A82" s="14" t="s">
        <v>723</v>
      </c>
      <c r="B82" s="14" t="s">
        <v>772</v>
      </c>
      <c r="C82" s="4" t="s">
        <v>1052</v>
      </c>
      <c r="D82" s="11" t="s">
        <v>1053</v>
      </c>
      <c r="E82" s="11">
        <v>30</v>
      </c>
    </row>
    <row r="83" spans="1:5" x14ac:dyDescent="0.25">
      <c r="A83" s="14" t="s">
        <v>723</v>
      </c>
      <c r="B83" s="14" t="s">
        <v>772</v>
      </c>
      <c r="C83" s="4" t="s">
        <v>1026</v>
      </c>
      <c r="D83" s="11" t="s">
        <v>1027</v>
      </c>
      <c r="E83" s="11">
        <v>90</v>
      </c>
    </row>
    <row r="84" spans="1:5" x14ac:dyDescent="0.25">
      <c r="A84" s="14" t="s">
        <v>723</v>
      </c>
      <c r="B84" s="14" t="s">
        <v>772</v>
      </c>
      <c r="C84" s="4" t="s">
        <v>1160</v>
      </c>
      <c r="D84" s="11" t="s">
        <v>1161</v>
      </c>
      <c r="E84" s="11">
        <v>20</v>
      </c>
    </row>
    <row r="85" spans="1:5" x14ac:dyDescent="0.25">
      <c r="A85" s="14" t="s">
        <v>723</v>
      </c>
      <c r="B85" s="14" t="s">
        <v>772</v>
      </c>
      <c r="C85" s="4" t="s">
        <v>1064</v>
      </c>
      <c r="D85" s="11" t="s">
        <v>1065</v>
      </c>
      <c r="E85" s="11">
        <v>40</v>
      </c>
    </row>
    <row r="86" spans="1:5" x14ac:dyDescent="0.25">
      <c r="A86" s="14" t="s">
        <v>723</v>
      </c>
      <c r="B86" s="14" t="s">
        <v>772</v>
      </c>
      <c r="C86" s="4" t="s">
        <v>920</v>
      </c>
      <c r="D86" s="11" t="s">
        <v>379</v>
      </c>
      <c r="E86" s="11">
        <v>60</v>
      </c>
    </row>
    <row r="87" spans="1:5" x14ac:dyDescent="0.25">
      <c r="A87" s="14" t="s">
        <v>723</v>
      </c>
      <c r="B87" s="14" t="s">
        <v>772</v>
      </c>
      <c r="C87" s="4" t="s">
        <v>775</v>
      </c>
      <c r="D87" s="11" t="s">
        <v>321</v>
      </c>
      <c r="E87" s="11">
        <v>30</v>
      </c>
    </row>
    <row r="88" spans="1:5" x14ac:dyDescent="0.25">
      <c r="A88" s="14" t="s">
        <v>723</v>
      </c>
      <c r="B88" s="14" t="s">
        <v>772</v>
      </c>
      <c r="C88" s="4" t="s">
        <v>777</v>
      </c>
      <c r="D88" s="11" t="s">
        <v>323</v>
      </c>
      <c r="E88" s="11">
        <v>20</v>
      </c>
    </row>
    <row r="89" spans="1:5" x14ac:dyDescent="0.25">
      <c r="A89" s="14" t="s">
        <v>723</v>
      </c>
      <c r="B89" s="14" t="s">
        <v>772</v>
      </c>
      <c r="C89" s="4" t="s">
        <v>778</v>
      </c>
      <c r="D89" s="11" t="s">
        <v>1028</v>
      </c>
      <c r="E89" s="11">
        <v>25</v>
      </c>
    </row>
    <row r="90" spans="1:5" x14ac:dyDescent="0.25">
      <c r="A90" s="14" t="s">
        <v>723</v>
      </c>
      <c r="B90" s="14" t="s">
        <v>772</v>
      </c>
      <c r="C90" s="4" t="s">
        <v>1110</v>
      </c>
      <c r="D90" s="11" t="s">
        <v>1111</v>
      </c>
      <c r="E90" s="11">
        <v>50</v>
      </c>
    </row>
    <row r="91" spans="1:5" x14ac:dyDescent="0.25">
      <c r="A91" s="14" t="s">
        <v>723</v>
      </c>
      <c r="B91" s="14" t="s">
        <v>772</v>
      </c>
      <c r="C91" s="4" t="s">
        <v>1146</v>
      </c>
      <c r="D91" s="11" t="s">
        <v>1147</v>
      </c>
      <c r="E91" s="11">
        <v>60</v>
      </c>
    </row>
    <row r="92" spans="1:5" x14ac:dyDescent="0.25">
      <c r="A92" s="14" t="s">
        <v>723</v>
      </c>
      <c r="B92" s="14" t="s">
        <v>772</v>
      </c>
      <c r="C92" s="4" t="s">
        <v>1142</v>
      </c>
      <c r="D92" s="11" t="s">
        <v>1143</v>
      </c>
      <c r="E92" s="11">
        <v>60</v>
      </c>
    </row>
    <row r="93" spans="1:5" x14ac:dyDescent="0.25">
      <c r="A93" s="14" t="s">
        <v>1131</v>
      </c>
      <c r="B93" s="14" t="s">
        <v>1132</v>
      </c>
      <c r="C93" s="4" t="s">
        <v>1215</v>
      </c>
      <c r="D93" s="11" t="s">
        <v>1216</v>
      </c>
      <c r="E93" s="11">
        <v>150</v>
      </c>
    </row>
    <row r="94" spans="1:5" x14ac:dyDescent="0.25">
      <c r="A94" s="14" t="s">
        <v>1131</v>
      </c>
      <c r="B94" s="14" t="s">
        <v>1132</v>
      </c>
      <c r="C94" s="4" t="s">
        <v>1129</v>
      </c>
      <c r="D94" s="11" t="s">
        <v>1130</v>
      </c>
      <c r="E94" s="11">
        <v>15</v>
      </c>
    </row>
    <row r="95" spans="1:5" x14ac:dyDescent="0.25">
      <c r="A95" s="14" t="s">
        <v>1131</v>
      </c>
      <c r="B95" s="14" t="s">
        <v>1186</v>
      </c>
      <c r="C95" s="4" t="s">
        <v>1187</v>
      </c>
      <c r="D95" s="11" t="s">
        <v>1188</v>
      </c>
      <c r="E95" s="11">
        <v>90</v>
      </c>
    </row>
    <row r="96" spans="1:5" x14ac:dyDescent="0.25">
      <c r="A96" s="14" t="s">
        <v>724</v>
      </c>
      <c r="B96" s="14" t="s">
        <v>782</v>
      </c>
      <c r="C96" s="4" t="s">
        <v>286</v>
      </c>
      <c r="D96" s="11" t="s">
        <v>938</v>
      </c>
      <c r="E96" s="11">
        <v>16</v>
      </c>
    </row>
    <row r="97" spans="1:5" x14ac:dyDescent="0.25">
      <c r="A97" s="3" t="s">
        <v>735</v>
      </c>
      <c r="B97" s="3" t="s">
        <v>736</v>
      </c>
      <c r="C97" t="s">
        <v>874</v>
      </c>
      <c r="D97" s="2" t="s">
        <v>383</v>
      </c>
      <c r="E97" s="2">
        <v>120</v>
      </c>
    </row>
    <row r="98" spans="1:5" x14ac:dyDescent="0.25">
      <c r="A98" s="3" t="s">
        <v>735</v>
      </c>
      <c r="B98" s="3" t="s">
        <v>736</v>
      </c>
      <c r="C98" t="s">
        <v>875</v>
      </c>
      <c r="D98" s="2" t="s">
        <v>384</v>
      </c>
      <c r="E98" s="2">
        <v>120</v>
      </c>
    </row>
    <row r="99" spans="1:5" x14ac:dyDescent="0.25">
      <c r="A99" s="14" t="s">
        <v>735</v>
      </c>
      <c r="B99" s="24" t="s">
        <v>1082</v>
      </c>
      <c r="C99" s="4" t="s">
        <v>1081</v>
      </c>
      <c r="D99" s="11" t="s">
        <v>1093</v>
      </c>
      <c r="E99" s="11">
        <v>10</v>
      </c>
    </row>
    <row r="100" spans="1:5" x14ac:dyDescent="0.25">
      <c r="A100" s="14" t="s">
        <v>735</v>
      </c>
      <c r="B100" s="14" t="s">
        <v>877</v>
      </c>
      <c r="C100" s="4" t="s">
        <v>1123</v>
      </c>
      <c r="D100" s="11" t="s">
        <v>1124</v>
      </c>
      <c r="E100" s="11">
        <v>25</v>
      </c>
    </row>
    <row r="101" spans="1:5" x14ac:dyDescent="0.25">
      <c r="A101" s="3" t="s">
        <v>735</v>
      </c>
      <c r="B101" s="3" t="s">
        <v>877</v>
      </c>
      <c r="C101" t="s">
        <v>460</v>
      </c>
      <c r="D101" s="2" t="s">
        <v>420</v>
      </c>
      <c r="E101" s="2">
        <v>50</v>
      </c>
    </row>
    <row r="102" spans="1:5" x14ac:dyDescent="0.25">
      <c r="A102" s="3" t="s">
        <v>735</v>
      </c>
      <c r="B102" s="3" t="s">
        <v>877</v>
      </c>
      <c r="C102" t="s">
        <v>481</v>
      </c>
      <c r="D102" s="2" t="s">
        <v>480</v>
      </c>
      <c r="E102" s="2">
        <v>50</v>
      </c>
    </row>
    <row r="103" spans="1:5" x14ac:dyDescent="0.25">
      <c r="A103" s="14" t="s">
        <v>735</v>
      </c>
      <c r="B103" s="14" t="s">
        <v>877</v>
      </c>
      <c r="C103" s="4" t="s">
        <v>1156</v>
      </c>
      <c r="D103" s="11" t="s">
        <v>1157</v>
      </c>
      <c r="E103" s="11">
        <v>40</v>
      </c>
    </row>
    <row r="104" spans="1:5" x14ac:dyDescent="0.25">
      <c r="A104" s="14" t="s">
        <v>735</v>
      </c>
      <c r="B104" s="14" t="s">
        <v>877</v>
      </c>
      <c r="C104" s="4" t="s">
        <v>1121</v>
      </c>
      <c r="D104" s="11" t="s">
        <v>1122</v>
      </c>
      <c r="E104" s="11">
        <v>10</v>
      </c>
    </row>
    <row r="105" spans="1:5" x14ac:dyDescent="0.25">
      <c r="A105" s="14" t="s">
        <v>735</v>
      </c>
      <c r="B105" s="14" t="s">
        <v>1038</v>
      </c>
      <c r="C105" s="4" t="s">
        <v>1037</v>
      </c>
      <c r="D105" s="11" t="s">
        <v>1036</v>
      </c>
      <c r="E105" s="11">
        <v>10</v>
      </c>
    </row>
    <row r="106" spans="1:5" x14ac:dyDescent="0.25">
      <c r="A106" s="3" t="s">
        <v>735</v>
      </c>
      <c r="B106" s="3" t="s">
        <v>876</v>
      </c>
      <c r="C106" t="s">
        <v>441</v>
      </c>
      <c r="D106" s="2" t="s">
        <v>1017</v>
      </c>
      <c r="E106" s="2">
        <v>10</v>
      </c>
    </row>
    <row r="107" spans="1:5" x14ac:dyDescent="0.25">
      <c r="A107" s="14" t="s">
        <v>735</v>
      </c>
      <c r="B107" s="14" t="s">
        <v>1118</v>
      </c>
      <c r="C107" s="4" t="s">
        <v>1119</v>
      </c>
      <c r="D107" s="11" t="s">
        <v>1120</v>
      </c>
      <c r="E107" s="11">
        <v>30</v>
      </c>
    </row>
    <row r="108" spans="1:5" x14ac:dyDescent="0.25">
      <c r="A108" s="14" t="s">
        <v>725</v>
      </c>
      <c r="B108" s="14" t="s">
        <v>1116</v>
      </c>
      <c r="C108" s="4" t="s">
        <v>1115</v>
      </c>
      <c r="D108" s="11" t="s">
        <v>1117</v>
      </c>
      <c r="E108" s="11">
        <v>60</v>
      </c>
    </row>
    <row r="109" spans="1:5" x14ac:dyDescent="0.25">
      <c r="A109" s="14" t="s">
        <v>725</v>
      </c>
      <c r="B109" s="14" t="s">
        <v>784</v>
      </c>
      <c r="C109" s="4" t="s">
        <v>783</v>
      </c>
      <c r="D109" s="11" t="s">
        <v>314</v>
      </c>
      <c r="E109" s="11">
        <v>25</v>
      </c>
    </row>
    <row r="110" spans="1:5" x14ac:dyDescent="0.25">
      <c r="A110" s="14" t="s">
        <v>725</v>
      </c>
      <c r="B110" s="14" t="s">
        <v>784</v>
      </c>
      <c r="C110" s="4" t="s">
        <v>785</v>
      </c>
      <c r="D110" s="11" t="s">
        <v>315</v>
      </c>
      <c r="E110" s="11">
        <v>25</v>
      </c>
    </row>
    <row r="111" spans="1:5" x14ac:dyDescent="0.25">
      <c r="A111" s="14" t="s">
        <v>725</v>
      </c>
      <c r="B111" s="14" t="s">
        <v>786</v>
      </c>
      <c r="C111" s="4" t="s">
        <v>1083</v>
      </c>
      <c r="D111" s="11" t="s">
        <v>1092</v>
      </c>
      <c r="E111" s="11">
        <v>35</v>
      </c>
    </row>
    <row r="112" spans="1:5" x14ac:dyDescent="0.25">
      <c r="A112" s="14" t="s">
        <v>725</v>
      </c>
      <c r="B112" s="14" t="s">
        <v>786</v>
      </c>
      <c r="C112" s="4" t="s">
        <v>1176</v>
      </c>
      <c r="D112" s="11" t="s">
        <v>1177</v>
      </c>
      <c r="E112" s="11">
        <v>35</v>
      </c>
    </row>
    <row r="113" spans="1:5" x14ac:dyDescent="0.25">
      <c r="A113" s="14" t="s">
        <v>725</v>
      </c>
      <c r="B113" s="14" t="s">
        <v>786</v>
      </c>
      <c r="C113" s="4" t="s">
        <v>1084</v>
      </c>
      <c r="D113" s="11" t="s">
        <v>1091</v>
      </c>
      <c r="E113" s="11">
        <v>35</v>
      </c>
    </row>
    <row r="114" spans="1:5" x14ac:dyDescent="0.25">
      <c r="A114" s="14" t="s">
        <v>725</v>
      </c>
      <c r="B114" s="14" t="s">
        <v>786</v>
      </c>
      <c r="C114" s="4" t="s">
        <v>788</v>
      </c>
      <c r="D114" s="11" t="s">
        <v>317</v>
      </c>
      <c r="E114" s="11">
        <v>30</v>
      </c>
    </row>
    <row r="115" spans="1:5" x14ac:dyDescent="0.25">
      <c r="A115" s="14" t="s">
        <v>725</v>
      </c>
      <c r="B115" s="14" t="s">
        <v>786</v>
      </c>
      <c r="C115" s="4" t="s">
        <v>789</v>
      </c>
      <c r="D115" s="11" t="s">
        <v>318</v>
      </c>
      <c r="E115" s="11">
        <v>35</v>
      </c>
    </row>
    <row r="116" spans="1:5" x14ac:dyDescent="0.25">
      <c r="A116" s="14" t="s">
        <v>725</v>
      </c>
      <c r="B116" s="14" t="s">
        <v>786</v>
      </c>
      <c r="C116" s="4" t="s">
        <v>787</v>
      </c>
      <c r="D116" s="11" t="s">
        <v>316</v>
      </c>
      <c r="E116" s="11">
        <v>30</v>
      </c>
    </row>
    <row r="117" spans="1:5" x14ac:dyDescent="0.25">
      <c r="A117" s="14" t="s">
        <v>725</v>
      </c>
      <c r="B117" s="14" t="s">
        <v>786</v>
      </c>
      <c r="C117" s="4" t="s">
        <v>1178</v>
      </c>
      <c r="D117" s="11" t="s">
        <v>1208</v>
      </c>
      <c r="E117" s="11">
        <v>60</v>
      </c>
    </row>
    <row r="118" spans="1:5" x14ac:dyDescent="0.25">
      <c r="A118" s="14" t="s">
        <v>725</v>
      </c>
      <c r="B118" s="14" t="s">
        <v>786</v>
      </c>
      <c r="C118" s="4" t="s">
        <v>790</v>
      </c>
      <c r="D118" s="11" t="s">
        <v>319</v>
      </c>
      <c r="E118" s="11">
        <v>100</v>
      </c>
    </row>
    <row r="119" spans="1:5" x14ac:dyDescent="0.25">
      <c r="A119" s="14" t="s">
        <v>725</v>
      </c>
      <c r="B119" s="14" t="s">
        <v>786</v>
      </c>
      <c r="C119" s="4" t="s">
        <v>791</v>
      </c>
      <c r="D119" s="11" t="s">
        <v>320</v>
      </c>
      <c r="E119" s="11">
        <v>75</v>
      </c>
    </row>
    <row r="120" spans="1:5" x14ac:dyDescent="0.25">
      <c r="A120" s="14" t="s">
        <v>725</v>
      </c>
      <c r="B120" s="14" t="s">
        <v>1113</v>
      </c>
      <c r="C120" s="4" t="s">
        <v>1112</v>
      </c>
      <c r="D120" s="11" t="s">
        <v>1114</v>
      </c>
      <c r="E120" s="11">
        <v>50</v>
      </c>
    </row>
    <row r="121" spans="1:5" x14ac:dyDescent="0.25">
      <c r="A121" s="14" t="s">
        <v>726</v>
      </c>
      <c r="B121" s="14" t="s">
        <v>793</v>
      </c>
      <c r="C121" s="4" t="s">
        <v>792</v>
      </c>
      <c r="D121" s="11" t="s">
        <v>222</v>
      </c>
      <c r="E121" s="11">
        <v>50</v>
      </c>
    </row>
    <row r="122" spans="1:5" x14ac:dyDescent="0.25">
      <c r="A122" s="14" t="s">
        <v>726</v>
      </c>
      <c r="B122" s="14" t="s">
        <v>793</v>
      </c>
      <c r="C122" s="4" t="s">
        <v>1044</v>
      </c>
      <c r="D122" s="11" t="s">
        <v>1045</v>
      </c>
      <c r="E122" s="11">
        <v>20</v>
      </c>
    </row>
    <row r="123" spans="1:5" x14ac:dyDescent="0.25">
      <c r="A123" s="14" t="s">
        <v>726</v>
      </c>
      <c r="B123" s="14" t="s">
        <v>793</v>
      </c>
      <c r="C123" s="4" t="s">
        <v>794</v>
      </c>
      <c r="D123" s="11" t="s">
        <v>223</v>
      </c>
      <c r="E123" s="11">
        <v>60</v>
      </c>
    </row>
    <row r="124" spans="1:5" x14ac:dyDescent="0.25">
      <c r="A124" s="14" t="s">
        <v>726</v>
      </c>
      <c r="B124" s="14" t="s">
        <v>793</v>
      </c>
      <c r="C124" s="4" t="s">
        <v>462</v>
      </c>
      <c r="D124" s="11" t="s">
        <v>461</v>
      </c>
      <c r="E124" s="11">
        <v>25</v>
      </c>
    </row>
    <row r="125" spans="1:5" x14ac:dyDescent="0.25">
      <c r="A125" s="14" t="s">
        <v>795</v>
      </c>
      <c r="B125" s="14" t="s">
        <v>797</v>
      </c>
      <c r="C125" s="4" t="s">
        <v>283</v>
      </c>
      <c r="D125" s="11" t="s">
        <v>281</v>
      </c>
      <c r="E125" s="11">
        <v>50</v>
      </c>
    </row>
    <row r="126" spans="1:5" x14ac:dyDescent="0.25">
      <c r="A126" s="14" t="s">
        <v>795</v>
      </c>
      <c r="B126" s="14" t="s">
        <v>796</v>
      </c>
      <c r="C126" s="4" t="s">
        <v>1144</v>
      </c>
      <c r="D126" s="11" t="s">
        <v>1145</v>
      </c>
      <c r="E126" s="11">
        <v>60</v>
      </c>
    </row>
    <row r="127" spans="1:5" x14ac:dyDescent="0.25">
      <c r="A127" s="14" t="s">
        <v>795</v>
      </c>
      <c r="B127" s="14" t="s">
        <v>796</v>
      </c>
      <c r="C127" s="4" t="s">
        <v>284</v>
      </c>
      <c r="D127" s="11" t="s">
        <v>282</v>
      </c>
      <c r="E127" s="11">
        <v>40</v>
      </c>
    </row>
    <row r="128" spans="1:5" x14ac:dyDescent="0.25">
      <c r="A128" s="14" t="s">
        <v>795</v>
      </c>
      <c r="B128" s="14" t="s">
        <v>796</v>
      </c>
      <c r="C128" s="4" t="s">
        <v>1198</v>
      </c>
      <c r="D128" s="11" t="s">
        <v>1197</v>
      </c>
      <c r="E128" s="11">
        <v>60</v>
      </c>
    </row>
    <row r="129" spans="1:5" x14ac:dyDescent="0.25">
      <c r="A129" s="14" t="s">
        <v>795</v>
      </c>
      <c r="B129" s="14" t="s">
        <v>798</v>
      </c>
      <c r="C129" s="4" t="s">
        <v>917</v>
      </c>
      <c r="D129" s="11" t="s">
        <v>918</v>
      </c>
      <c r="E129" s="11">
        <v>10</v>
      </c>
    </row>
    <row r="130" spans="1:5" x14ac:dyDescent="0.25">
      <c r="A130" s="14" t="s">
        <v>795</v>
      </c>
      <c r="B130" s="14" t="s">
        <v>798</v>
      </c>
      <c r="C130" s="4" t="s">
        <v>1076</v>
      </c>
      <c r="D130" s="11" t="s">
        <v>1140</v>
      </c>
      <c r="E130" s="11">
        <v>90</v>
      </c>
    </row>
    <row r="131" spans="1:5" x14ac:dyDescent="0.25">
      <c r="A131" s="14" t="s">
        <v>795</v>
      </c>
      <c r="B131" s="14" t="s">
        <v>798</v>
      </c>
      <c r="C131" s="4" t="s">
        <v>1085</v>
      </c>
      <c r="D131" s="11" t="s">
        <v>1139</v>
      </c>
      <c r="E131" s="11">
        <v>70</v>
      </c>
    </row>
    <row r="132" spans="1:5" x14ac:dyDescent="0.25">
      <c r="A132" s="14" t="s">
        <v>795</v>
      </c>
      <c r="B132" s="14" t="s">
        <v>798</v>
      </c>
      <c r="C132" s="4" t="s">
        <v>1133</v>
      </c>
      <c r="D132" s="11" t="s">
        <v>1134</v>
      </c>
      <c r="E132" s="11">
        <v>60</v>
      </c>
    </row>
    <row r="133" spans="1:5" x14ac:dyDescent="0.25">
      <c r="A133" s="14" t="s">
        <v>795</v>
      </c>
      <c r="B133" s="14" t="s">
        <v>798</v>
      </c>
      <c r="C133" s="4" t="s">
        <v>801</v>
      </c>
      <c r="D133" s="11" t="s">
        <v>313</v>
      </c>
      <c r="E133" s="11">
        <v>100</v>
      </c>
    </row>
    <row r="134" spans="1:5" x14ac:dyDescent="0.25">
      <c r="A134" s="14" t="s">
        <v>795</v>
      </c>
      <c r="B134" s="14" t="s">
        <v>798</v>
      </c>
      <c r="C134" s="4" t="s">
        <v>562</v>
      </c>
      <c r="D134" s="11" t="s">
        <v>310</v>
      </c>
      <c r="E134" s="11">
        <v>50</v>
      </c>
    </row>
    <row r="135" spans="1:5" x14ac:dyDescent="0.25">
      <c r="A135" s="14" t="s">
        <v>795</v>
      </c>
      <c r="B135" s="14" t="s">
        <v>798</v>
      </c>
      <c r="C135" s="4" t="s">
        <v>1184</v>
      </c>
      <c r="D135" s="11" t="s">
        <v>1185</v>
      </c>
      <c r="E135" s="11">
        <v>49</v>
      </c>
    </row>
    <row r="136" spans="1:5" x14ac:dyDescent="0.25">
      <c r="A136" s="14" t="s">
        <v>795</v>
      </c>
      <c r="B136" s="14" t="s">
        <v>798</v>
      </c>
      <c r="C136" s="4" t="s">
        <v>799</v>
      </c>
      <c r="D136" s="11" t="s">
        <v>309</v>
      </c>
      <c r="E136" s="11">
        <v>10</v>
      </c>
    </row>
    <row r="137" spans="1:5" x14ac:dyDescent="0.25">
      <c r="A137" s="14" t="s">
        <v>795</v>
      </c>
      <c r="B137" s="14" t="s">
        <v>798</v>
      </c>
      <c r="C137" s="4" t="s">
        <v>1127</v>
      </c>
      <c r="D137" s="11" t="s">
        <v>1128</v>
      </c>
      <c r="E137" s="11">
        <v>10</v>
      </c>
    </row>
    <row r="138" spans="1:5" x14ac:dyDescent="0.25">
      <c r="A138" s="14" t="s">
        <v>795</v>
      </c>
      <c r="B138" s="14" t="s">
        <v>798</v>
      </c>
      <c r="C138" s="4" t="s">
        <v>802</v>
      </c>
      <c r="D138" s="11" t="s">
        <v>386</v>
      </c>
      <c r="E138" s="11">
        <v>60</v>
      </c>
    </row>
    <row r="139" spans="1:5" x14ac:dyDescent="0.25">
      <c r="A139" s="14" t="s">
        <v>795</v>
      </c>
      <c r="B139" s="14" t="s">
        <v>798</v>
      </c>
      <c r="C139" s="4" t="s">
        <v>563</v>
      </c>
      <c r="D139" s="11" t="s">
        <v>311</v>
      </c>
      <c r="E139" s="11">
        <v>40</v>
      </c>
    </row>
    <row r="140" spans="1:5" x14ac:dyDescent="0.25">
      <c r="A140" s="14" t="s">
        <v>795</v>
      </c>
      <c r="B140" s="14" t="s">
        <v>798</v>
      </c>
      <c r="C140" s="4" t="s">
        <v>919</v>
      </c>
      <c r="D140" s="11" t="s">
        <v>308</v>
      </c>
      <c r="E140" s="11">
        <v>10</v>
      </c>
    </row>
    <row r="141" spans="1:5" x14ac:dyDescent="0.25">
      <c r="A141" s="14" t="s">
        <v>795</v>
      </c>
      <c r="B141" s="14" t="s">
        <v>798</v>
      </c>
      <c r="C141" s="4" t="s">
        <v>471</v>
      </c>
      <c r="D141" s="11" t="s">
        <v>470</v>
      </c>
      <c r="E141" s="11">
        <v>30</v>
      </c>
    </row>
    <row r="142" spans="1:5" x14ac:dyDescent="0.25">
      <c r="A142" s="14" t="s">
        <v>795</v>
      </c>
      <c r="B142" s="14" t="s">
        <v>798</v>
      </c>
      <c r="C142" s="4" t="s">
        <v>473</v>
      </c>
      <c r="D142" s="11" t="s">
        <v>472</v>
      </c>
      <c r="E142" s="11">
        <v>30</v>
      </c>
    </row>
    <row r="143" spans="1:5" x14ac:dyDescent="0.25">
      <c r="A143" s="14" t="s">
        <v>795</v>
      </c>
      <c r="B143" s="14" t="s">
        <v>798</v>
      </c>
      <c r="C143" s="4" t="s">
        <v>800</v>
      </c>
      <c r="D143" s="11" t="s">
        <v>312</v>
      </c>
      <c r="E143" s="11">
        <v>150</v>
      </c>
    </row>
    <row r="144" spans="1:5" x14ac:dyDescent="0.25">
      <c r="A144" s="16" t="s">
        <v>795</v>
      </c>
      <c r="B144" s="3" t="s">
        <v>798</v>
      </c>
      <c r="C144" t="s">
        <v>879</v>
      </c>
      <c r="D144" s="2" t="s">
        <v>307</v>
      </c>
      <c r="E144" s="2">
        <v>60</v>
      </c>
    </row>
    <row r="145" spans="1:5" x14ac:dyDescent="0.25">
      <c r="A145" s="16" t="s">
        <v>795</v>
      </c>
      <c r="B145" s="3" t="s">
        <v>798</v>
      </c>
      <c r="C145" t="s">
        <v>880</v>
      </c>
      <c r="D145" s="2" t="s">
        <v>385</v>
      </c>
      <c r="E145" s="2">
        <v>60</v>
      </c>
    </row>
    <row r="146" spans="1:5" x14ac:dyDescent="0.25">
      <c r="A146" s="14" t="s">
        <v>729</v>
      </c>
      <c r="B146" s="14" t="s">
        <v>807</v>
      </c>
      <c r="C146" s="4" t="s">
        <v>804</v>
      </c>
      <c r="D146" s="11" t="s">
        <v>334</v>
      </c>
      <c r="E146" s="11">
        <v>45</v>
      </c>
    </row>
    <row r="147" spans="1:5" x14ac:dyDescent="0.25">
      <c r="A147" s="14" t="s">
        <v>730</v>
      </c>
      <c r="B147" s="14" t="s">
        <v>661</v>
      </c>
      <c r="C147" s="4" t="s">
        <v>1079</v>
      </c>
      <c r="D147" s="11" t="s">
        <v>1080</v>
      </c>
      <c r="E147" s="11">
        <v>60</v>
      </c>
    </row>
    <row r="148" spans="1:5" x14ac:dyDescent="0.25">
      <c r="A148" s="3" t="s">
        <v>730</v>
      </c>
      <c r="B148" s="3" t="s">
        <v>661</v>
      </c>
      <c r="C148" t="s">
        <v>878</v>
      </c>
      <c r="D148" s="2" t="s">
        <v>428</v>
      </c>
      <c r="E148" s="2">
        <v>40</v>
      </c>
    </row>
    <row r="149" spans="1:5" x14ac:dyDescent="0.25">
      <c r="A149" s="14" t="s">
        <v>730</v>
      </c>
      <c r="B149" s="14" t="s">
        <v>806</v>
      </c>
      <c r="C149" s="4" t="s">
        <v>1103</v>
      </c>
      <c r="D149" s="11" t="s">
        <v>1104</v>
      </c>
      <c r="E149" s="11">
        <v>12</v>
      </c>
    </row>
    <row r="150" spans="1:5" x14ac:dyDescent="0.25">
      <c r="A150" s="14" t="s">
        <v>730</v>
      </c>
      <c r="B150" s="14" t="s">
        <v>806</v>
      </c>
      <c r="C150" s="4" t="s">
        <v>1086</v>
      </c>
      <c r="D150" s="11" t="s">
        <v>1090</v>
      </c>
      <c r="E150" s="11">
        <v>20</v>
      </c>
    </row>
    <row r="151" spans="1:5" x14ac:dyDescent="0.25">
      <c r="A151" s="14" t="s">
        <v>730</v>
      </c>
      <c r="B151" s="14" t="s">
        <v>806</v>
      </c>
      <c r="C151" s="4" t="s">
        <v>1046</v>
      </c>
      <c r="D151" s="11" t="s">
        <v>1047</v>
      </c>
      <c r="E151" s="11">
        <v>50</v>
      </c>
    </row>
    <row r="152" spans="1:5" x14ac:dyDescent="0.25">
      <c r="A152" s="14" t="s">
        <v>730</v>
      </c>
      <c r="B152" s="14" t="s">
        <v>806</v>
      </c>
      <c r="C152" s="4" t="s">
        <v>805</v>
      </c>
      <c r="D152" s="11" t="s">
        <v>427</v>
      </c>
      <c r="E152" s="11">
        <v>50</v>
      </c>
    </row>
    <row r="153" spans="1:5" x14ac:dyDescent="0.25">
      <c r="A153" s="14" t="s">
        <v>730</v>
      </c>
      <c r="B153" s="14" t="s">
        <v>806</v>
      </c>
      <c r="C153" s="4" t="s">
        <v>1048</v>
      </c>
      <c r="D153" s="11" t="s">
        <v>1105</v>
      </c>
      <c r="E153" s="11">
        <v>50</v>
      </c>
    </row>
    <row r="154" spans="1:5" x14ac:dyDescent="0.25">
      <c r="A154" s="14" t="s">
        <v>731</v>
      </c>
      <c r="B154" s="14" t="s">
        <v>809</v>
      </c>
      <c r="C154" s="4" t="s">
        <v>1213</v>
      </c>
      <c r="D154" s="11" t="s">
        <v>1214</v>
      </c>
      <c r="E154" s="11">
        <v>120</v>
      </c>
    </row>
    <row r="155" spans="1:5" x14ac:dyDescent="0.25">
      <c r="A155" s="14" t="s">
        <v>731</v>
      </c>
      <c r="B155" s="14" t="s">
        <v>809</v>
      </c>
      <c r="C155" s="4" t="s">
        <v>808</v>
      </c>
      <c r="D155" s="11" t="s">
        <v>387</v>
      </c>
      <c r="E155" s="11">
        <v>75</v>
      </c>
    </row>
    <row r="156" spans="1:5" x14ac:dyDescent="0.25">
      <c r="A156" s="14" t="s">
        <v>731</v>
      </c>
      <c r="B156" s="14" t="s">
        <v>809</v>
      </c>
      <c r="C156" s="4" t="s">
        <v>1179</v>
      </c>
      <c r="D156" s="11" t="s">
        <v>1180</v>
      </c>
      <c r="E156" s="11">
        <v>40</v>
      </c>
    </row>
    <row r="157" spans="1:5" x14ac:dyDescent="0.25">
      <c r="A157" s="14" t="s">
        <v>731</v>
      </c>
      <c r="B157" s="14" t="s">
        <v>809</v>
      </c>
      <c r="C157" s="4" t="s">
        <v>1155</v>
      </c>
      <c r="D157" s="11" t="s">
        <v>1154</v>
      </c>
      <c r="E157" s="11">
        <v>80</v>
      </c>
    </row>
    <row r="158" spans="1:5" x14ac:dyDescent="0.25">
      <c r="A158" s="14" t="s">
        <v>731</v>
      </c>
      <c r="B158" s="14" t="s">
        <v>809</v>
      </c>
      <c r="C158" s="4" t="s">
        <v>1199</v>
      </c>
      <c r="D158" s="11" t="s">
        <v>1200</v>
      </c>
      <c r="E158" s="11">
        <v>100</v>
      </c>
    </row>
    <row r="159" spans="1:5" x14ac:dyDescent="0.25">
      <c r="A159" s="14" t="s">
        <v>731</v>
      </c>
      <c r="B159" s="14" t="s">
        <v>1010</v>
      </c>
      <c r="C159" s="4" t="s">
        <v>1025</v>
      </c>
      <c r="D159" s="11" t="s">
        <v>1024</v>
      </c>
      <c r="E159" s="11">
        <v>50</v>
      </c>
    </row>
    <row r="160" spans="1:5" x14ac:dyDescent="0.25">
      <c r="A160" s="14" t="s">
        <v>731</v>
      </c>
      <c r="B160" s="14" t="s">
        <v>1010</v>
      </c>
      <c r="C160" s="4" t="s">
        <v>288</v>
      </c>
      <c r="D160" s="11" t="s">
        <v>934</v>
      </c>
      <c r="E160" s="11">
        <v>20</v>
      </c>
    </row>
    <row r="161" spans="1:5" x14ac:dyDescent="0.25">
      <c r="A161" s="14" t="s">
        <v>731</v>
      </c>
      <c r="B161" s="14" t="s">
        <v>1010</v>
      </c>
      <c r="C161" s="4" t="s">
        <v>289</v>
      </c>
      <c r="D161" s="11" t="s">
        <v>1135</v>
      </c>
      <c r="E161" s="11">
        <v>20</v>
      </c>
    </row>
    <row r="162" spans="1:5" x14ac:dyDescent="0.25">
      <c r="A162" s="14" t="s">
        <v>731</v>
      </c>
      <c r="B162" s="14" t="s">
        <v>1010</v>
      </c>
      <c r="C162" s="4" t="s">
        <v>290</v>
      </c>
      <c r="D162" s="11" t="s">
        <v>1210</v>
      </c>
      <c r="E162" s="11">
        <v>20</v>
      </c>
    </row>
    <row r="163" spans="1:5" ht="15.75" customHeight="1" x14ac:dyDescent="0.25">
      <c r="A163" s="14" t="s">
        <v>731</v>
      </c>
      <c r="B163" s="14" t="s">
        <v>1010</v>
      </c>
      <c r="C163" s="4" t="s">
        <v>291</v>
      </c>
      <c r="D163" s="11" t="s">
        <v>937</v>
      </c>
      <c r="E163" s="11">
        <v>20</v>
      </c>
    </row>
    <row r="164" spans="1:5" x14ac:dyDescent="0.25">
      <c r="A164" s="14" t="s">
        <v>731</v>
      </c>
      <c r="B164" s="14" t="s">
        <v>1010</v>
      </c>
      <c r="C164" s="4" t="s">
        <v>292</v>
      </c>
      <c r="D164" s="11" t="s">
        <v>935</v>
      </c>
      <c r="E164" s="11">
        <v>20</v>
      </c>
    </row>
    <row r="165" spans="1:5" x14ac:dyDescent="0.25">
      <c r="A165" s="14" t="s">
        <v>731</v>
      </c>
      <c r="B165" s="14" t="s">
        <v>1010</v>
      </c>
      <c r="C165" s="4" t="s">
        <v>293</v>
      </c>
      <c r="D165" s="11" t="s">
        <v>936</v>
      </c>
      <c r="E165" s="11">
        <v>20</v>
      </c>
    </row>
    <row r="166" spans="1:5" ht="31.5" x14ac:dyDescent="0.25">
      <c r="A166" s="14" t="s">
        <v>731</v>
      </c>
      <c r="B166" s="14" t="s">
        <v>1010</v>
      </c>
      <c r="C166" s="4" t="s">
        <v>409</v>
      </c>
      <c r="D166" s="11" t="s">
        <v>410</v>
      </c>
      <c r="E166" s="11">
        <v>20</v>
      </c>
    </row>
    <row r="167" spans="1:5" x14ac:dyDescent="0.25">
      <c r="A167" s="14" t="s">
        <v>732</v>
      </c>
      <c r="B167" s="14" t="s">
        <v>632</v>
      </c>
      <c r="C167" s="4" t="s">
        <v>294</v>
      </c>
      <c r="D167" s="11" t="s">
        <v>525</v>
      </c>
      <c r="E167" s="11">
        <v>70</v>
      </c>
    </row>
    <row r="168" spans="1:5" ht="31.5" x14ac:dyDescent="0.25">
      <c r="A168" s="14" t="s">
        <v>732</v>
      </c>
      <c r="B168" s="14" t="s">
        <v>632</v>
      </c>
      <c r="C168" s="4" t="s">
        <v>823</v>
      </c>
      <c r="D168" s="11" t="s">
        <v>486</v>
      </c>
      <c r="E168" s="11">
        <v>50</v>
      </c>
    </row>
    <row r="169" spans="1:5" x14ac:dyDescent="0.25">
      <c r="A169" s="14" t="s">
        <v>732</v>
      </c>
      <c r="B169" s="14" t="s">
        <v>632</v>
      </c>
      <c r="C169" s="4" t="s">
        <v>1094</v>
      </c>
      <c r="D169" s="11" t="s">
        <v>1095</v>
      </c>
      <c r="E169" s="11">
        <v>12</v>
      </c>
    </row>
    <row r="170" spans="1:5" x14ac:dyDescent="0.25">
      <c r="A170" s="14" t="s">
        <v>732</v>
      </c>
      <c r="B170" s="14" t="s">
        <v>632</v>
      </c>
      <c r="C170" s="4" t="s">
        <v>287</v>
      </c>
      <c r="D170" s="11" t="s">
        <v>338</v>
      </c>
      <c r="E170" s="11">
        <v>50</v>
      </c>
    </row>
    <row r="171" spans="1:5" x14ac:dyDescent="0.25">
      <c r="A171" s="14" t="s">
        <v>732</v>
      </c>
      <c r="B171" s="14" t="s">
        <v>630</v>
      </c>
      <c r="C171" s="4" t="s">
        <v>411</v>
      </c>
      <c r="D171" s="11" t="s">
        <v>364</v>
      </c>
      <c r="E171" s="11">
        <v>50</v>
      </c>
    </row>
    <row r="172" spans="1:5" x14ac:dyDescent="0.25">
      <c r="A172" s="14" t="s">
        <v>732</v>
      </c>
      <c r="B172" s="14" t="s">
        <v>630</v>
      </c>
      <c r="C172" s="4" t="s">
        <v>779</v>
      </c>
      <c r="D172" s="11" t="s">
        <v>843</v>
      </c>
      <c r="E172" s="11">
        <v>60</v>
      </c>
    </row>
    <row r="173" spans="1:5" x14ac:dyDescent="0.25">
      <c r="A173" s="14" t="s">
        <v>732</v>
      </c>
      <c r="B173" s="14" t="s">
        <v>630</v>
      </c>
      <c r="C173" s="4" t="s">
        <v>824</v>
      </c>
      <c r="D173" s="11" t="s">
        <v>304</v>
      </c>
      <c r="E173" s="11">
        <v>24</v>
      </c>
    </row>
    <row r="174" spans="1:5" x14ac:dyDescent="0.25">
      <c r="A174" s="16" t="s">
        <v>732</v>
      </c>
      <c r="B174" s="16" t="s">
        <v>630</v>
      </c>
      <c r="C174" t="s">
        <v>474</v>
      </c>
      <c r="D174" s="2" t="s">
        <v>476</v>
      </c>
      <c r="E174" s="2">
        <v>150</v>
      </c>
    </row>
    <row r="175" spans="1:5" x14ac:dyDescent="0.25">
      <c r="A175" s="14" t="s">
        <v>732</v>
      </c>
      <c r="B175" s="14" t="s">
        <v>630</v>
      </c>
      <c r="C175" s="4" t="s">
        <v>1041</v>
      </c>
      <c r="D175" s="11" t="s">
        <v>1042</v>
      </c>
      <c r="E175" s="11">
        <v>50</v>
      </c>
    </row>
    <row r="176" spans="1:5" x14ac:dyDescent="0.25">
      <c r="A176" s="14" t="s">
        <v>732</v>
      </c>
      <c r="B176" s="14" t="s">
        <v>630</v>
      </c>
      <c r="C176" s="4" t="s">
        <v>1070</v>
      </c>
      <c r="D176" s="11" t="s">
        <v>1071</v>
      </c>
      <c r="E176" s="11">
        <v>150</v>
      </c>
    </row>
    <row r="177" spans="1:5" x14ac:dyDescent="0.25">
      <c r="A177" s="16" t="s">
        <v>732</v>
      </c>
      <c r="B177" s="16" t="s">
        <v>630</v>
      </c>
      <c r="C177" t="s">
        <v>475</v>
      </c>
      <c r="D177" s="2" t="s">
        <v>477</v>
      </c>
      <c r="E177" s="2">
        <v>240</v>
      </c>
    </row>
    <row r="178" spans="1:5" x14ac:dyDescent="0.25">
      <c r="A178" s="14" t="s">
        <v>732</v>
      </c>
      <c r="B178" s="14" t="s">
        <v>630</v>
      </c>
      <c r="C178" s="4" t="s">
        <v>780</v>
      </c>
      <c r="D178" s="11" t="s">
        <v>226</v>
      </c>
      <c r="E178" s="11">
        <v>80</v>
      </c>
    </row>
    <row r="179" spans="1:5" x14ac:dyDescent="0.25">
      <c r="A179" s="14" t="s">
        <v>732</v>
      </c>
      <c r="B179" s="14" t="s">
        <v>630</v>
      </c>
      <c r="C179" s="4" t="s">
        <v>1072</v>
      </c>
      <c r="D179" s="11" t="s">
        <v>1074</v>
      </c>
      <c r="E179" s="11">
        <v>240</v>
      </c>
    </row>
    <row r="180" spans="1:5" x14ac:dyDescent="0.25">
      <c r="A180" s="14" t="s">
        <v>732</v>
      </c>
      <c r="B180" s="14" t="s">
        <v>630</v>
      </c>
      <c r="C180" s="4" t="s">
        <v>1068</v>
      </c>
      <c r="D180" s="11" t="s">
        <v>1069</v>
      </c>
      <c r="E180" s="11">
        <v>60</v>
      </c>
    </row>
    <row r="181" spans="1:5" x14ac:dyDescent="0.25">
      <c r="A181" s="14" t="s">
        <v>732</v>
      </c>
      <c r="B181" s="14" t="s">
        <v>630</v>
      </c>
      <c r="C181" s="4" t="s">
        <v>1073</v>
      </c>
      <c r="D181" s="11" t="s">
        <v>1075</v>
      </c>
      <c r="E181" s="11">
        <v>240</v>
      </c>
    </row>
    <row r="182" spans="1:5" x14ac:dyDescent="0.25">
      <c r="A182" s="14" t="s">
        <v>732</v>
      </c>
      <c r="B182" s="14" t="s">
        <v>630</v>
      </c>
      <c r="C182" s="4" t="s">
        <v>574</v>
      </c>
      <c r="D182" s="11" t="s">
        <v>573</v>
      </c>
      <c r="E182" s="11">
        <v>70</v>
      </c>
    </row>
    <row r="183" spans="1:5" x14ac:dyDescent="0.25">
      <c r="A183" s="14" t="s">
        <v>732</v>
      </c>
      <c r="B183" s="14" t="s">
        <v>630</v>
      </c>
      <c r="C183" s="4" t="s">
        <v>838</v>
      </c>
      <c r="D183" s="11" t="s">
        <v>847</v>
      </c>
      <c r="E183" s="11">
        <v>70</v>
      </c>
    </row>
    <row r="184" spans="1:5" x14ac:dyDescent="0.25">
      <c r="A184" s="14" t="s">
        <v>732</v>
      </c>
      <c r="B184" s="14" t="s">
        <v>630</v>
      </c>
      <c r="C184" s="4" t="s">
        <v>839</v>
      </c>
      <c r="D184" s="11" t="s">
        <v>882</v>
      </c>
      <c r="E184" s="11">
        <v>120</v>
      </c>
    </row>
    <row r="185" spans="1:5" x14ac:dyDescent="0.25">
      <c r="A185" s="14" t="s">
        <v>732</v>
      </c>
      <c r="B185" s="14" t="s">
        <v>630</v>
      </c>
      <c r="C185" s="4" t="s">
        <v>840</v>
      </c>
      <c r="D185" s="11" t="s">
        <v>870</v>
      </c>
      <c r="E185" s="11">
        <v>50</v>
      </c>
    </row>
    <row r="186" spans="1:5" x14ac:dyDescent="0.25">
      <c r="A186" s="14" t="s">
        <v>732</v>
      </c>
      <c r="B186" s="14" t="s">
        <v>630</v>
      </c>
      <c r="C186" s="4" t="s">
        <v>1077</v>
      </c>
      <c r="D186" s="11" t="s">
        <v>1078</v>
      </c>
      <c r="E186" s="11">
        <v>20</v>
      </c>
    </row>
    <row r="187" spans="1:5" x14ac:dyDescent="0.25">
      <c r="A187" s="14" t="s">
        <v>732</v>
      </c>
      <c r="B187" s="14" t="s">
        <v>630</v>
      </c>
      <c r="C187" s="4" t="s">
        <v>1066</v>
      </c>
      <c r="D187" s="11" t="s">
        <v>1067</v>
      </c>
      <c r="E187" s="11">
        <v>90</v>
      </c>
    </row>
    <row r="188" spans="1:5" x14ac:dyDescent="0.25">
      <c r="A188" s="14" t="s">
        <v>732</v>
      </c>
      <c r="B188" s="14" t="s">
        <v>630</v>
      </c>
      <c r="C188" s="4" t="s">
        <v>1125</v>
      </c>
      <c r="D188" s="11" t="s">
        <v>1126</v>
      </c>
      <c r="E188" s="11">
        <v>50</v>
      </c>
    </row>
    <row r="189" spans="1:5" x14ac:dyDescent="0.25">
      <c r="A189" s="14" t="s">
        <v>732</v>
      </c>
      <c r="B189" s="14" t="s">
        <v>630</v>
      </c>
      <c r="C189" s="4" t="s">
        <v>781</v>
      </c>
      <c r="D189" s="11" t="s">
        <v>227</v>
      </c>
      <c r="E189" s="11">
        <v>100</v>
      </c>
    </row>
    <row r="190" spans="1:5" x14ac:dyDescent="0.25">
      <c r="A190" s="14" t="s">
        <v>732</v>
      </c>
      <c r="B190" s="14" t="s">
        <v>630</v>
      </c>
      <c r="C190" s="4" t="s">
        <v>828</v>
      </c>
      <c r="D190" s="11" t="s">
        <v>829</v>
      </c>
      <c r="E190" s="11">
        <v>60</v>
      </c>
    </row>
    <row r="191" spans="1:5" x14ac:dyDescent="0.25">
      <c r="A191" s="14" t="s">
        <v>732</v>
      </c>
      <c r="B191" s="14" t="s">
        <v>630</v>
      </c>
      <c r="C191" s="4" t="s">
        <v>830</v>
      </c>
      <c r="D191" s="11" t="s">
        <v>831</v>
      </c>
      <c r="E191" s="11">
        <v>60</v>
      </c>
    </row>
    <row r="192" spans="1:5" x14ac:dyDescent="0.25">
      <c r="A192" s="14" t="s">
        <v>732</v>
      </c>
      <c r="B192" s="14" t="s">
        <v>630</v>
      </c>
      <c r="C192" s="4" t="s">
        <v>832</v>
      </c>
      <c r="D192" s="11" t="s">
        <v>833</v>
      </c>
      <c r="E192" s="11">
        <v>50</v>
      </c>
    </row>
    <row r="193" spans="1:5" x14ac:dyDescent="0.25">
      <c r="A193" s="16" t="s">
        <v>732</v>
      </c>
      <c r="B193" s="16" t="s">
        <v>630</v>
      </c>
      <c r="C193" t="s">
        <v>479</v>
      </c>
      <c r="D193" s="2" t="s">
        <v>478</v>
      </c>
      <c r="E193" s="2">
        <v>50</v>
      </c>
    </row>
    <row r="194" spans="1:5" x14ac:dyDescent="0.25">
      <c r="A194" s="14" t="s">
        <v>733</v>
      </c>
      <c r="B194" s="14" t="s">
        <v>811</v>
      </c>
      <c r="C194" s="4" t="s">
        <v>1096</v>
      </c>
      <c r="D194" s="11" t="s">
        <v>367</v>
      </c>
      <c r="E194" s="11">
        <v>80</v>
      </c>
    </row>
    <row r="195" spans="1:5" x14ac:dyDescent="0.25">
      <c r="A195" s="14" t="s">
        <v>733</v>
      </c>
      <c r="B195" s="14" t="s">
        <v>811</v>
      </c>
      <c r="C195" s="4" t="s">
        <v>1088</v>
      </c>
      <c r="D195" s="11" t="s">
        <v>1089</v>
      </c>
      <c r="E195" s="11">
        <v>40</v>
      </c>
    </row>
    <row r="196" spans="1:5" x14ac:dyDescent="0.25">
      <c r="A196" s="14" t="s">
        <v>733</v>
      </c>
      <c r="B196" s="14" t="s">
        <v>811</v>
      </c>
      <c r="C196" s="4" t="s">
        <v>1097</v>
      </c>
      <c r="D196" s="11" t="s">
        <v>1098</v>
      </c>
      <c r="E196" s="11">
        <v>130</v>
      </c>
    </row>
    <row r="197" spans="1:5" x14ac:dyDescent="0.25">
      <c r="A197" s="14" t="s">
        <v>733</v>
      </c>
      <c r="B197" s="14" t="s">
        <v>811</v>
      </c>
      <c r="C197" s="4" t="s">
        <v>826</v>
      </c>
      <c r="D197" s="11" t="s">
        <v>369</v>
      </c>
      <c r="E197" s="11">
        <v>20</v>
      </c>
    </row>
    <row r="198" spans="1:5" ht="31.5" x14ac:dyDescent="0.25">
      <c r="A198" s="14" t="s">
        <v>733</v>
      </c>
      <c r="B198" s="14" t="s">
        <v>811</v>
      </c>
      <c r="C198" s="4" t="s">
        <v>827</v>
      </c>
      <c r="D198" s="11" t="s">
        <v>370</v>
      </c>
      <c r="E198" s="11">
        <v>40</v>
      </c>
    </row>
    <row r="199" spans="1:5" x14ac:dyDescent="0.25">
      <c r="A199" s="14" t="s">
        <v>733</v>
      </c>
      <c r="B199" s="14" t="s">
        <v>811</v>
      </c>
      <c r="C199" s="4" t="s">
        <v>810</v>
      </c>
      <c r="D199" s="11" t="s">
        <v>871</v>
      </c>
      <c r="E199" s="11">
        <v>30</v>
      </c>
    </row>
    <row r="200" spans="1:5" x14ac:dyDescent="0.25">
      <c r="A200" s="14" t="s">
        <v>733</v>
      </c>
      <c r="B200" s="14" t="s">
        <v>811</v>
      </c>
      <c r="C200" s="4" t="s">
        <v>814</v>
      </c>
      <c r="D200" s="11" t="s">
        <v>298</v>
      </c>
      <c r="E200" s="11">
        <v>30</v>
      </c>
    </row>
    <row r="201" spans="1:5" x14ac:dyDescent="0.25">
      <c r="A201" s="14" t="s">
        <v>733</v>
      </c>
      <c r="B201" s="14" t="s">
        <v>811</v>
      </c>
      <c r="C201" s="4" t="s">
        <v>815</v>
      </c>
      <c r="D201" s="11" t="s">
        <v>299</v>
      </c>
      <c r="E201" s="11">
        <v>30</v>
      </c>
    </row>
    <row r="202" spans="1:5" x14ac:dyDescent="0.25">
      <c r="A202" s="14" t="s">
        <v>733</v>
      </c>
      <c r="B202" s="14" t="s">
        <v>811</v>
      </c>
      <c r="C202" s="4" t="s">
        <v>816</v>
      </c>
      <c r="D202" s="11" t="s">
        <v>300</v>
      </c>
      <c r="E202" s="11">
        <v>20</v>
      </c>
    </row>
    <row r="203" spans="1:5" x14ac:dyDescent="0.25">
      <c r="A203" s="14" t="s">
        <v>733</v>
      </c>
      <c r="B203" s="14" t="s">
        <v>811</v>
      </c>
      <c r="C203" s="4" t="s">
        <v>817</v>
      </c>
      <c r="D203" s="11" t="s">
        <v>301</v>
      </c>
      <c r="E203" s="11">
        <v>30</v>
      </c>
    </row>
    <row r="204" spans="1:5" x14ac:dyDescent="0.25">
      <c r="A204" s="14" t="s">
        <v>733</v>
      </c>
      <c r="B204" s="14" t="s">
        <v>811</v>
      </c>
      <c r="C204" s="4" t="s">
        <v>818</v>
      </c>
      <c r="D204" s="11" t="s">
        <v>360</v>
      </c>
      <c r="E204" s="11">
        <v>24</v>
      </c>
    </row>
    <row r="205" spans="1:5" x14ac:dyDescent="0.25">
      <c r="A205" s="14" t="s">
        <v>733</v>
      </c>
      <c r="B205" s="14" t="s">
        <v>811</v>
      </c>
      <c r="C205" s="4" t="s">
        <v>819</v>
      </c>
      <c r="D205" s="11" t="s">
        <v>361</v>
      </c>
      <c r="E205" s="11">
        <v>20</v>
      </c>
    </row>
    <row r="206" spans="1:5" x14ac:dyDescent="0.25">
      <c r="A206" s="14" t="s">
        <v>733</v>
      </c>
      <c r="B206" s="14" t="s">
        <v>811</v>
      </c>
      <c r="C206" s="4" t="s">
        <v>821</v>
      </c>
      <c r="D206" s="11" t="s">
        <v>302</v>
      </c>
      <c r="E206" s="11">
        <v>20</v>
      </c>
    </row>
    <row r="207" spans="1:5" x14ac:dyDescent="0.25">
      <c r="A207" s="14" t="s">
        <v>733</v>
      </c>
      <c r="B207" s="14" t="s">
        <v>811</v>
      </c>
      <c r="C207" s="4" t="s">
        <v>825</v>
      </c>
      <c r="D207" s="11" t="s">
        <v>368</v>
      </c>
      <c r="E207" s="11">
        <v>20</v>
      </c>
    </row>
    <row r="208" spans="1:5" x14ac:dyDescent="0.25">
      <c r="A208" s="14" t="s">
        <v>733</v>
      </c>
      <c r="B208" s="14" t="s">
        <v>811</v>
      </c>
      <c r="C208" s="4" t="s">
        <v>820</v>
      </c>
      <c r="D208" s="11" t="s">
        <v>362</v>
      </c>
      <c r="E208" s="11">
        <v>30</v>
      </c>
    </row>
    <row r="209" spans="1:5" x14ac:dyDescent="0.25">
      <c r="A209" s="14" t="s">
        <v>733</v>
      </c>
      <c r="B209" s="14" t="s">
        <v>811</v>
      </c>
      <c r="C209" s="4" t="s">
        <v>822</v>
      </c>
      <c r="D209" s="11" t="s">
        <v>303</v>
      </c>
      <c r="E209" s="11">
        <v>40</v>
      </c>
    </row>
    <row r="210" spans="1:5" x14ac:dyDescent="0.25">
      <c r="A210" s="14" t="s">
        <v>733</v>
      </c>
      <c r="B210" s="14" t="s">
        <v>813</v>
      </c>
      <c r="C210" s="4" t="s">
        <v>812</v>
      </c>
      <c r="D210" s="11" t="s">
        <v>297</v>
      </c>
      <c r="E210" s="11">
        <v>20</v>
      </c>
    </row>
  </sheetData>
  <sortState xmlns:xlrd2="http://schemas.microsoft.com/office/spreadsheetml/2017/richdata2" ref="A2:E1281">
    <sortCondition ref="A2:A1281"/>
    <sortCondition ref="B2:B1281"/>
    <sortCondition ref="C2:C1281"/>
  </sortState>
  <phoneticPr fontId="2" type="noConversion"/>
  <conditionalFormatting sqref="C2:C1048576">
    <cfRule type="duplicateValues" dxfId="6" priority="43"/>
  </conditionalFormatting>
  <conditionalFormatting sqref="D1:D1048576">
    <cfRule type="duplicateValues" dxfId="5" priority="1"/>
  </conditionalFormatting>
  <pageMargins left="0.55118110236220474" right="0.55118110236220474" top="0.78740157480314965" bottom="0.39370078740157483" header="0.31496062992125984" footer="0.31496062992125984"/>
  <pageSetup paperSize="9" orientation="portrait" verticalDpi="1200" r:id="rId1"/>
  <headerFooter>
    <oddHeader>&amp;L&amp;"Calibri,Normal"&amp;K000000&amp;G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5"/>
  <sheetViews>
    <sheetView zoomScaleNormal="100" zoomScalePageLayoutView="90"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35.5" style="14" bestFit="1" customWidth="1"/>
    <col min="2" max="2" width="36.875" style="14" bestFit="1" customWidth="1"/>
    <col min="3" max="3" width="13.25" style="4" customWidth="1"/>
    <col min="4" max="4" width="65.375" style="11" customWidth="1"/>
    <col min="5" max="5" width="5.875" style="11" bestFit="1" customWidth="1"/>
    <col min="6" max="16384" width="11" style="4"/>
  </cols>
  <sheetData>
    <row r="1" spans="1:5" ht="60" customHeight="1" x14ac:dyDescent="0.25">
      <c r="A1" s="17" t="s">
        <v>734</v>
      </c>
      <c r="B1" s="17" t="s">
        <v>717</v>
      </c>
      <c r="C1" s="18" t="s">
        <v>491</v>
      </c>
      <c r="D1" s="22" t="s">
        <v>492</v>
      </c>
      <c r="E1" s="18" t="s">
        <v>493</v>
      </c>
    </row>
    <row r="2" spans="1:5" x14ac:dyDescent="0.25">
      <c r="A2" s="14" t="s">
        <v>951</v>
      </c>
      <c r="B2" s="14" t="s">
        <v>944</v>
      </c>
      <c r="C2" s="4" t="s">
        <v>942</v>
      </c>
      <c r="D2" s="11" t="s">
        <v>943</v>
      </c>
      <c r="E2" s="11">
        <v>140</v>
      </c>
    </row>
    <row r="3" spans="1:5" x14ac:dyDescent="0.25">
      <c r="A3" s="14" t="s">
        <v>951</v>
      </c>
      <c r="B3" s="14" t="s">
        <v>944</v>
      </c>
      <c r="C3" s="4" t="s">
        <v>945</v>
      </c>
      <c r="D3" s="11" t="s">
        <v>948</v>
      </c>
      <c r="E3" s="11">
        <v>90</v>
      </c>
    </row>
    <row r="4" spans="1:5" x14ac:dyDescent="0.25">
      <c r="A4" s="14" t="s">
        <v>951</v>
      </c>
      <c r="B4" s="14" t="s">
        <v>944</v>
      </c>
      <c r="C4" s="4" t="s">
        <v>946</v>
      </c>
      <c r="D4" s="11" t="s">
        <v>949</v>
      </c>
      <c r="E4" s="11">
        <v>110</v>
      </c>
    </row>
    <row r="5" spans="1:5" x14ac:dyDescent="0.25">
      <c r="A5" s="14" t="s">
        <v>951</v>
      </c>
      <c r="B5" s="14" t="s">
        <v>944</v>
      </c>
      <c r="C5" s="4" t="s">
        <v>947</v>
      </c>
      <c r="D5" s="11" t="s">
        <v>950</v>
      </c>
      <c r="E5" s="11">
        <v>135</v>
      </c>
    </row>
    <row r="6" spans="1:5" x14ac:dyDescent="0.25">
      <c r="A6" s="14" t="s">
        <v>721</v>
      </c>
      <c r="B6" s="14" t="s">
        <v>737</v>
      </c>
      <c r="C6" s="4" t="s">
        <v>1136</v>
      </c>
      <c r="D6" s="11" t="s">
        <v>0</v>
      </c>
      <c r="E6" s="11">
        <v>60</v>
      </c>
    </row>
    <row r="7" spans="1:5" x14ac:dyDescent="0.25">
      <c r="A7" s="14" t="s">
        <v>721</v>
      </c>
      <c r="B7" s="14" t="s">
        <v>737</v>
      </c>
      <c r="C7" s="4" t="s">
        <v>941</v>
      </c>
      <c r="D7" s="11" t="s">
        <v>170</v>
      </c>
      <c r="E7" s="11">
        <v>90</v>
      </c>
    </row>
    <row r="8" spans="1:5" x14ac:dyDescent="0.25">
      <c r="A8" s="14" t="s">
        <v>721</v>
      </c>
      <c r="B8" s="14" t="s">
        <v>737</v>
      </c>
      <c r="C8" s="4" t="s">
        <v>955</v>
      </c>
      <c r="D8" s="11" t="s">
        <v>452</v>
      </c>
      <c r="E8" s="11">
        <v>60</v>
      </c>
    </row>
    <row r="9" spans="1:5" x14ac:dyDescent="0.25">
      <c r="A9" s="14" t="s">
        <v>721</v>
      </c>
      <c r="B9" s="14" t="s">
        <v>737</v>
      </c>
      <c r="C9" s="4" t="s">
        <v>956</v>
      </c>
      <c r="D9" s="11" t="s">
        <v>453</v>
      </c>
      <c r="E9" s="11">
        <v>10</v>
      </c>
    </row>
    <row r="10" spans="1:5" x14ac:dyDescent="0.25">
      <c r="A10" s="14" t="s">
        <v>721</v>
      </c>
      <c r="B10" s="14" t="s">
        <v>737</v>
      </c>
      <c r="C10" s="4" t="s">
        <v>250</v>
      </c>
      <c r="D10" s="11" t="s">
        <v>129</v>
      </c>
      <c r="E10" s="11">
        <v>90</v>
      </c>
    </row>
    <row r="11" spans="1:5" x14ac:dyDescent="0.25">
      <c r="A11" s="14" t="s">
        <v>721</v>
      </c>
      <c r="B11" s="14" t="s">
        <v>737</v>
      </c>
      <c r="C11" s="4" t="s">
        <v>247</v>
      </c>
      <c r="D11" s="11" t="s">
        <v>131</v>
      </c>
      <c r="E11" s="11">
        <v>60</v>
      </c>
    </row>
    <row r="12" spans="1:5" x14ac:dyDescent="0.25">
      <c r="A12" s="14" t="s">
        <v>721</v>
      </c>
      <c r="B12" s="14" t="s">
        <v>737</v>
      </c>
      <c r="C12" s="4" t="s">
        <v>251</v>
      </c>
      <c r="D12" s="11" t="s">
        <v>130</v>
      </c>
      <c r="E12" s="11">
        <v>75</v>
      </c>
    </row>
    <row r="13" spans="1:5" x14ac:dyDescent="0.25">
      <c r="A13" s="14" t="s">
        <v>721</v>
      </c>
      <c r="B13" s="14" t="s">
        <v>737</v>
      </c>
      <c r="C13" s="4" t="s">
        <v>954</v>
      </c>
      <c r="D13" s="11" t="s">
        <v>326</v>
      </c>
      <c r="E13" s="11">
        <v>10</v>
      </c>
    </row>
    <row r="14" spans="1:5" x14ac:dyDescent="0.25">
      <c r="A14" s="14" t="s">
        <v>721</v>
      </c>
      <c r="B14" s="14" t="s">
        <v>737</v>
      </c>
      <c r="C14" s="4" t="s">
        <v>953</v>
      </c>
      <c r="D14" s="11" t="s">
        <v>325</v>
      </c>
      <c r="E14" s="11">
        <v>10</v>
      </c>
    </row>
    <row r="15" spans="1:5" x14ac:dyDescent="0.25">
      <c r="A15" s="14" t="s">
        <v>721</v>
      </c>
      <c r="B15" s="14" t="s">
        <v>737</v>
      </c>
      <c r="C15" s="4" t="s">
        <v>952</v>
      </c>
      <c r="D15" s="11" t="s">
        <v>324</v>
      </c>
      <c r="E15" s="11">
        <v>40</v>
      </c>
    </row>
    <row r="16" spans="1:5" x14ac:dyDescent="0.25">
      <c r="A16" s="14" t="s">
        <v>721</v>
      </c>
      <c r="B16" s="14" t="s">
        <v>737</v>
      </c>
      <c r="C16" s="4" t="s">
        <v>248</v>
      </c>
      <c r="D16" s="11" t="s">
        <v>132</v>
      </c>
      <c r="E16" s="11">
        <v>25</v>
      </c>
    </row>
    <row r="17" spans="1:5" x14ac:dyDescent="0.25">
      <c r="A17" s="14" t="s">
        <v>721</v>
      </c>
      <c r="B17" s="14" t="s">
        <v>737</v>
      </c>
      <c r="C17" s="4" t="s">
        <v>957</v>
      </c>
      <c r="D17" s="11" t="s">
        <v>1014</v>
      </c>
      <c r="E17" s="11">
        <v>60</v>
      </c>
    </row>
    <row r="18" spans="1:5" x14ac:dyDescent="0.25">
      <c r="A18" s="14" t="s">
        <v>721</v>
      </c>
      <c r="B18" s="14" t="s">
        <v>737</v>
      </c>
      <c r="C18" s="4" t="s">
        <v>249</v>
      </c>
      <c r="D18" s="11" t="s">
        <v>133</v>
      </c>
      <c r="E18" s="11">
        <v>60</v>
      </c>
    </row>
    <row r="19" spans="1:5" x14ac:dyDescent="0.25">
      <c r="A19" s="14" t="s">
        <v>721</v>
      </c>
      <c r="B19" s="14" t="s">
        <v>737</v>
      </c>
      <c r="C19" s="4" t="s">
        <v>939</v>
      </c>
      <c r="D19" s="11" t="s">
        <v>171</v>
      </c>
      <c r="E19" s="11">
        <v>90</v>
      </c>
    </row>
    <row r="20" spans="1:5" x14ac:dyDescent="0.25">
      <c r="A20" s="14" t="s">
        <v>721</v>
      </c>
      <c r="B20" s="14" t="s">
        <v>737</v>
      </c>
      <c r="C20" s="4" t="s">
        <v>940</v>
      </c>
      <c r="D20" s="11" t="s">
        <v>172</v>
      </c>
      <c r="E20" s="11">
        <v>30</v>
      </c>
    </row>
    <row r="21" spans="1:5" x14ac:dyDescent="0.25">
      <c r="A21" s="14" t="s">
        <v>721</v>
      </c>
      <c r="B21" s="4" t="s">
        <v>715</v>
      </c>
      <c r="C21" s="4" t="s">
        <v>608</v>
      </c>
      <c r="D21" s="11" t="s">
        <v>607</v>
      </c>
      <c r="E21" s="11">
        <v>120</v>
      </c>
    </row>
    <row r="22" spans="1:5" x14ac:dyDescent="0.25">
      <c r="A22" s="14" t="s">
        <v>721</v>
      </c>
      <c r="B22" s="4" t="s">
        <v>715</v>
      </c>
      <c r="C22" s="4" t="s">
        <v>601</v>
      </c>
      <c r="D22" s="11" t="s">
        <v>600</v>
      </c>
      <c r="E22" s="11">
        <v>140</v>
      </c>
    </row>
    <row r="23" spans="1:5" x14ac:dyDescent="0.25">
      <c r="A23" s="14" t="s">
        <v>721</v>
      </c>
      <c r="B23" s="4" t="s">
        <v>715</v>
      </c>
      <c r="C23" s="4" t="s">
        <v>595</v>
      </c>
      <c r="D23" s="11" t="s">
        <v>4</v>
      </c>
      <c r="E23" s="11">
        <v>100</v>
      </c>
    </row>
    <row r="24" spans="1:5" x14ac:dyDescent="0.25">
      <c r="A24" s="14" t="s">
        <v>721</v>
      </c>
      <c r="B24" s="4" t="s">
        <v>715</v>
      </c>
      <c r="C24" s="4" t="s">
        <v>606</v>
      </c>
      <c r="D24" s="11" t="s">
        <v>605</v>
      </c>
      <c r="E24" s="11">
        <v>50</v>
      </c>
    </row>
    <row r="25" spans="1:5" x14ac:dyDescent="0.25">
      <c r="A25" s="14" t="s">
        <v>721</v>
      </c>
      <c r="B25" s="4" t="s">
        <v>715</v>
      </c>
      <c r="C25" s="4" t="s">
        <v>604</v>
      </c>
      <c r="D25" s="11" t="s">
        <v>603</v>
      </c>
      <c r="E25" s="11">
        <v>40</v>
      </c>
    </row>
    <row r="26" spans="1:5" x14ac:dyDescent="0.25">
      <c r="A26" s="14" t="s">
        <v>721</v>
      </c>
      <c r="B26" s="4" t="s">
        <v>715</v>
      </c>
      <c r="C26" s="4" t="s">
        <v>602</v>
      </c>
      <c r="D26" s="11" t="s">
        <v>2</v>
      </c>
      <c r="E26" s="11">
        <v>30</v>
      </c>
    </row>
    <row r="27" spans="1:5" x14ac:dyDescent="0.25">
      <c r="A27" s="14" t="s">
        <v>721</v>
      </c>
      <c r="B27" s="4" t="s">
        <v>715</v>
      </c>
      <c r="C27" s="4" t="s">
        <v>599</v>
      </c>
      <c r="D27" s="11" t="s">
        <v>113</v>
      </c>
      <c r="E27" s="11">
        <v>40</v>
      </c>
    </row>
    <row r="28" spans="1:5" x14ac:dyDescent="0.25">
      <c r="A28" s="14" t="s">
        <v>721</v>
      </c>
      <c r="B28" s="4" t="s">
        <v>715</v>
      </c>
      <c r="C28" s="4" t="s">
        <v>598</v>
      </c>
      <c r="D28" s="11" t="s">
        <v>86</v>
      </c>
      <c r="E28" s="11">
        <v>40</v>
      </c>
    </row>
    <row r="29" spans="1:5" x14ac:dyDescent="0.25">
      <c r="A29" s="14" t="s">
        <v>721</v>
      </c>
      <c r="B29" s="4" t="s">
        <v>715</v>
      </c>
      <c r="C29" s="4" t="s">
        <v>597</v>
      </c>
      <c r="D29" s="11" t="s">
        <v>3</v>
      </c>
      <c r="E29" s="11">
        <v>50</v>
      </c>
    </row>
    <row r="30" spans="1:5" x14ac:dyDescent="0.25">
      <c r="A30" s="14" t="s">
        <v>721</v>
      </c>
      <c r="B30" s="4" t="s">
        <v>715</v>
      </c>
      <c r="C30" s="4" t="s">
        <v>594</v>
      </c>
      <c r="D30" s="11" t="s">
        <v>87</v>
      </c>
      <c r="E30" s="11">
        <v>60</v>
      </c>
    </row>
    <row r="31" spans="1:5" x14ac:dyDescent="0.25">
      <c r="A31" s="14" t="s">
        <v>721</v>
      </c>
      <c r="B31" s="4" t="s">
        <v>715</v>
      </c>
      <c r="C31" s="4" t="s">
        <v>592</v>
      </c>
      <c r="D31" s="11" t="s">
        <v>88</v>
      </c>
      <c r="E31" s="11">
        <v>40</v>
      </c>
    </row>
    <row r="32" spans="1:5" x14ac:dyDescent="0.25">
      <c r="A32" s="14" t="s">
        <v>721</v>
      </c>
      <c r="B32" s="4" t="s">
        <v>700</v>
      </c>
      <c r="C32" s="4" t="s">
        <v>995</v>
      </c>
      <c r="D32" s="11" t="s">
        <v>996</v>
      </c>
      <c r="E32" s="11">
        <v>100</v>
      </c>
    </row>
    <row r="33" spans="1:5" ht="15.75" customHeight="1" x14ac:dyDescent="0.25">
      <c r="A33" s="14" t="s">
        <v>721</v>
      </c>
      <c r="B33" s="14" t="s">
        <v>700</v>
      </c>
      <c r="C33" s="4" t="s">
        <v>1194</v>
      </c>
      <c r="D33" s="11" t="s">
        <v>1193</v>
      </c>
      <c r="E33" s="11">
        <v>40</v>
      </c>
    </row>
    <row r="34" spans="1:5" ht="15.75" customHeight="1" x14ac:dyDescent="0.25">
      <c r="A34" s="14" t="s">
        <v>721</v>
      </c>
      <c r="B34" s="14" t="s">
        <v>700</v>
      </c>
      <c r="C34" s="4" t="s">
        <v>1201</v>
      </c>
      <c r="D34" s="11" t="s">
        <v>1205</v>
      </c>
      <c r="E34" s="11">
        <v>40</v>
      </c>
    </row>
    <row r="35" spans="1:5" x14ac:dyDescent="0.25">
      <c r="A35" s="14" t="s">
        <v>721</v>
      </c>
      <c r="B35" s="14" t="s">
        <v>700</v>
      </c>
      <c r="C35" s="25" t="s">
        <v>1137</v>
      </c>
      <c r="D35" s="11" t="s">
        <v>1138</v>
      </c>
      <c r="E35" s="11">
        <v>150</v>
      </c>
    </row>
    <row r="36" spans="1:5" x14ac:dyDescent="0.25">
      <c r="A36" s="14" t="s">
        <v>721</v>
      </c>
      <c r="B36" s="14" t="s">
        <v>700</v>
      </c>
      <c r="C36" s="4" t="s">
        <v>1162</v>
      </c>
      <c r="D36" s="11" t="s">
        <v>1163</v>
      </c>
      <c r="E36" s="11">
        <v>35</v>
      </c>
    </row>
    <row r="37" spans="1:5" x14ac:dyDescent="0.25">
      <c r="A37" s="14" t="s">
        <v>721</v>
      </c>
      <c r="B37" s="4" t="s">
        <v>700</v>
      </c>
      <c r="C37" s="4" t="s">
        <v>1016</v>
      </c>
      <c r="D37" s="11" t="s">
        <v>1015</v>
      </c>
      <c r="E37" s="11">
        <v>50</v>
      </c>
    </row>
    <row r="38" spans="1:5" x14ac:dyDescent="0.25">
      <c r="A38" s="14" t="s">
        <v>721</v>
      </c>
      <c r="B38" s="14" t="s">
        <v>137</v>
      </c>
      <c r="C38" s="4" t="s">
        <v>1031</v>
      </c>
      <c r="D38" s="11" t="s">
        <v>1030</v>
      </c>
      <c r="E38" s="11">
        <v>15</v>
      </c>
    </row>
    <row r="39" spans="1:5" x14ac:dyDescent="0.25">
      <c r="A39" s="14" t="s">
        <v>721</v>
      </c>
      <c r="B39" s="14" t="s">
        <v>137</v>
      </c>
      <c r="C39" s="4" t="s">
        <v>1032</v>
      </c>
      <c r="D39" s="11" t="s">
        <v>1029</v>
      </c>
      <c r="E39" s="11">
        <v>20</v>
      </c>
    </row>
    <row r="40" spans="1:5" x14ac:dyDescent="0.25">
      <c r="A40" s="14" t="s">
        <v>721</v>
      </c>
      <c r="B40" s="14" t="s">
        <v>137</v>
      </c>
      <c r="C40" s="4" t="s">
        <v>252</v>
      </c>
      <c r="D40" s="11" t="s">
        <v>136</v>
      </c>
      <c r="E40" s="11">
        <v>30</v>
      </c>
    </row>
    <row r="41" spans="1:5" x14ac:dyDescent="0.25">
      <c r="A41" s="14" t="s">
        <v>721</v>
      </c>
      <c r="B41" s="14" t="s">
        <v>137</v>
      </c>
      <c r="C41" s="4" t="s">
        <v>253</v>
      </c>
      <c r="D41" s="11" t="s">
        <v>137</v>
      </c>
      <c r="E41" s="11">
        <v>60</v>
      </c>
    </row>
    <row r="42" spans="1:5" x14ac:dyDescent="0.25">
      <c r="A42" s="14" t="s">
        <v>721</v>
      </c>
      <c r="B42" s="14" t="s">
        <v>137</v>
      </c>
      <c r="C42" s="4" t="s">
        <v>254</v>
      </c>
      <c r="D42" s="11" t="s">
        <v>138</v>
      </c>
      <c r="E42" s="11">
        <v>60</v>
      </c>
    </row>
    <row r="43" spans="1:5" x14ac:dyDescent="0.25">
      <c r="A43" s="14" t="s">
        <v>721</v>
      </c>
      <c r="B43" s="14" t="s">
        <v>137</v>
      </c>
      <c r="C43" s="4" t="s">
        <v>256</v>
      </c>
      <c r="D43" s="11" t="s">
        <v>140</v>
      </c>
      <c r="E43" s="11">
        <v>50</v>
      </c>
    </row>
    <row r="44" spans="1:5" x14ac:dyDescent="0.25">
      <c r="A44" s="14" t="s">
        <v>721</v>
      </c>
      <c r="B44" s="14" t="s">
        <v>137</v>
      </c>
      <c r="C44" s="4" t="s">
        <v>255</v>
      </c>
      <c r="D44" s="11" t="s">
        <v>139</v>
      </c>
      <c r="E44" s="11">
        <v>50</v>
      </c>
    </row>
    <row r="45" spans="1:5" x14ac:dyDescent="0.25">
      <c r="A45" s="14" t="s">
        <v>721</v>
      </c>
      <c r="B45" s="14" t="s">
        <v>895</v>
      </c>
      <c r="C45" s="4" t="s">
        <v>921</v>
      </c>
      <c r="D45" s="11" t="s">
        <v>416</v>
      </c>
      <c r="E45" s="11">
        <v>30</v>
      </c>
    </row>
    <row r="46" spans="1:5" x14ac:dyDescent="0.25">
      <c r="A46" s="14" t="s">
        <v>721</v>
      </c>
      <c r="B46" s="14" t="s">
        <v>895</v>
      </c>
      <c r="C46" s="4" t="s">
        <v>392</v>
      </c>
      <c r="D46" s="11" t="s">
        <v>391</v>
      </c>
      <c r="E46" s="11">
        <v>30</v>
      </c>
    </row>
    <row r="47" spans="1:5" x14ac:dyDescent="0.25">
      <c r="A47" s="14" t="s">
        <v>721</v>
      </c>
      <c r="B47" s="14" t="s">
        <v>895</v>
      </c>
      <c r="C47" s="4" t="s">
        <v>406</v>
      </c>
      <c r="D47" s="11" t="s">
        <v>405</v>
      </c>
      <c r="E47" s="11">
        <v>30</v>
      </c>
    </row>
    <row r="48" spans="1:5" x14ac:dyDescent="0.25">
      <c r="A48" s="14" t="s">
        <v>721</v>
      </c>
      <c r="B48" s="14" t="s">
        <v>895</v>
      </c>
      <c r="C48" s="4" t="s">
        <v>390</v>
      </c>
      <c r="D48" s="11" t="s">
        <v>389</v>
      </c>
      <c r="E48" s="11">
        <v>25</v>
      </c>
    </row>
    <row r="49" spans="1:5" x14ac:dyDescent="0.25">
      <c r="A49" s="14" t="s">
        <v>721</v>
      </c>
      <c r="B49" s="14" t="s">
        <v>895</v>
      </c>
      <c r="C49" s="4" t="s">
        <v>398</v>
      </c>
      <c r="D49" s="11" t="s">
        <v>393</v>
      </c>
      <c r="E49" s="11">
        <v>30</v>
      </c>
    </row>
    <row r="50" spans="1:5" x14ac:dyDescent="0.25">
      <c r="A50" s="14" t="s">
        <v>721</v>
      </c>
      <c r="B50" s="14" t="s">
        <v>895</v>
      </c>
      <c r="C50" s="4" t="s">
        <v>400</v>
      </c>
      <c r="D50" s="11" t="s">
        <v>395</v>
      </c>
      <c r="E50" s="11">
        <v>30</v>
      </c>
    </row>
    <row r="51" spans="1:5" x14ac:dyDescent="0.25">
      <c r="A51" s="14" t="s">
        <v>721</v>
      </c>
      <c r="B51" s="14" t="s">
        <v>895</v>
      </c>
      <c r="C51" s="4" t="s">
        <v>404</v>
      </c>
      <c r="D51" s="11" t="s">
        <v>403</v>
      </c>
      <c r="E51" s="11">
        <v>30</v>
      </c>
    </row>
    <row r="52" spans="1:5" x14ac:dyDescent="0.25">
      <c r="A52" s="14" t="s">
        <v>721</v>
      </c>
      <c r="B52" s="14" t="s">
        <v>895</v>
      </c>
      <c r="C52" s="4" t="s">
        <v>402</v>
      </c>
      <c r="D52" s="11" t="s">
        <v>397</v>
      </c>
      <c r="E52" s="11">
        <v>30</v>
      </c>
    </row>
    <row r="53" spans="1:5" x14ac:dyDescent="0.25">
      <c r="A53" s="14" t="s">
        <v>721</v>
      </c>
      <c r="B53" s="14" t="s">
        <v>895</v>
      </c>
      <c r="C53" s="4" t="s">
        <v>399</v>
      </c>
      <c r="D53" s="11" t="s">
        <v>394</v>
      </c>
      <c r="E53" s="11">
        <v>30</v>
      </c>
    </row>
    <row r="54" spans="1:5" x14ac:dyDescent="0.25">
      <c r="A54" s="14" t="s">
        <v>721</v>
      </c>
      <c r="B54" s="14" t="s">
        <v>895</v>
      </c>
      <c r="C54" s="4" t="s">
        <v>417</v>
      </c>
      <c r="D54" s="11" t="s">
        <v>415</v>
      </c>
      <c r="E54" s="11">
        <v>30</v>
      </c>
    </row>
    <row r="55" spans="1:5" x14ac:dyDescent="0.25">
      <c r="A55" s="14" t="s">
        <v>721</v>
      </c>
      <c r="B55" s="14" t="s">
        <v>895</v>
      </c>
      <c r="C55" s="4" t="s">
        <v>401</v>
      </c>
      <c r="D55" s="11" t="s">
        <v>396</v>
      </c>
      <c r="E55" s="11">
        <v>30</v>
      </c>
    </row>
    <row r="56" spans="1:5" x14ac:dyDescent="0.25">
      <c r="A56" s="14" t="s">
        <v>721</v>
      </c>
      <c r="B56" s="14" t="s">
        <v>895</v>
      </c>
      <c r="C56" s="4" t="s">
        <v>58</v>
      </c>
      <c r="D56" s="11" t="s">
        <v>1</v>
      </c>
      <c r="E56" s="11">
        <v>60</v>
      </c>
    </row>
    <row r="57" spans="1:5" x14ac:dyDescent="0.25">
      <c r="A57" s="14" t="s">
        <v>721</v>
      </c>
      <c r="B57" s="14" t="s">
        <v>895</v>
      </c>
      <c r="C57" s="4" t="s">
        <v>341</v>
      </c>
      <c r="D57" s="11" t="s">
        <v>342</v>
      </c>
      <c r="E57" s="11">
        <v>8</v>
      </c>
    </row>
    <row r="58" spans="1:5" x14ac:dyDescent="0.25">
      <c r="A58" s="14" t="s">
        <v>721</v>
      </c>
      <c r="B58" s="14" t="s">
        <v>895</v>
      </c>
      <c r="C58" s="4" t="s">
        <v>408</v>
      </c>
      <c r="D58" s="11" t="s">
        <v>407</v>
      </c>
      <c r="E58" s="11">
        <v>8</v>
      </c>
    </row>
    <row r="59" spans="1:5" x14ac:dyDescent="0.25">
      <c r="A59" s="14" t="s">
        <v>721</v>
      </c>
      <c r="B59" s="14" t="s">
        <v>848</v>
      </c>
      <c r="C59" s="4" t="s">
        <v>591</v>
      </c>
      <c r="D59" s="11" t="s">
        <v>7</v>
      </c>
      <c r="E59" s="11">
        <v>210</v>
      </c>
    </row>
    <row r="60" spans="1:5" x14ac:dyDescent="0.25">
      <c r="A60" s="14" t="s">
        <v>721</v>
      </c>
      <c r="B60" s="14" t="s">
        <v>848</v>
      </c>
      <c r="C60" s="4" t="s">
        <v>583</v>
      </c>
      <c r="D60" s="11" t="s">
        <v>582</v>
      </c>
      <c r="E60" s="11">
        <v>150</v>
      </c>
    </row>
    <row r="61" spans="1:5" x14ac:dyDescent="0.25">
      <c r="A61" s="14" t="s">
        <v>721</v>
      </c>
      <c r="B61" s="14" t="s">
        <v>848</v>
      </c>
      <c r="C61" s="4" t="s">
        <v>959</v>
      </c>
      <c r="D61" s="11" t="s">
        <v>175</v>
      </c>
      <c r="E61" s="11">
        <v>90</v>
      </c>
    </row>
    <row r="62" spans="1:5" x14ac:dyDescent="0.25">
      <c r="A62" s="14" t="s">
        <v>721</v>
      </c>
      <c r="B62" s="14" t="s">
        <v>848</v>
      </c>
      <c r="C62" s="4" t="s">
        <v>577</v>
      </c>
      <c r="D62" s="11" t="s">
        <v>13</v>
      </c>
      <c r="E62" s="11">
        <v>120</v>
      </c>
    </row>
    <row r="63" spans="1:5" x14ac:dyDescent="0.25">
      <c r="A63" s="14" t="s">
        <v>721</v>
      </c>
      <c r="B63" s="14" t="s">
        <v>848</v>
      </c>
      <c r="C63" s="4" t="s">
        <v>958</v>
      </c>
      <c r="D63" s="11" t="s">
        <v>337</v>
      </c>
      <c r="E63" s="11">
        <v>50</v>
      </c>
    </row>
    <row r="64" spans="1:5" x14ac:dyDescent="0.25">
      <c r="A64" s="14" t="s">
        <v>721</v>
      </c>
      <c r="B64" s="14" t="s">
        <v>848</v>
      </c>
      <c r="C64" s="4" t="s">
        <v>578</v>
      </c>
      <c r="D64" s="11" t="s">
        <v>12</v>
      </c>
      <c r="E64" s="11">
        <v>30</v>
      </c>
    </row>
    <row r="65" spans="1:5" x14ac:dyDescent="0.25">
      <c r="A65" s="14" t="s">
        <v>721</v>
      </c>
      <c r="B65" s="14" t="s">
        <v>848</v>
      </c>
      <c r="C65" s="4" t="s">
        <v>590</v>
      </c>
      <c r="D65" s="11" t="s">
        <v>8</v>
      </c>
      <c r="E65" s="11">
        <v>60</v>
      </c>
    </row>
    <row r="66" spans="1:5" x14ac:dyDescent="0.25">
      <c r="A66" s="14" t="s">
        <v>721</v>
      </c>
      <c r="B66" s="14" t="s">
        <v>848</v>
      </c>
      <c r="C66" s="4" t="s">
        <v>589</v>
      </c>
      <c r="D66" s="11" t="s">
        <v>91</v>
      </c>
      <c r="E66" s="11">
        <v>30</v>
      </c>
    </row>
    <row r="67" spans="1:5" x14ac:dyDescent="0.25">
      <c r="A67" s="14" t="s">
        <v>721</v>
      </c>
      <c r="B67" s="14" t="s">
        <v>848</v>
      </c>
      <c r="C67" s="4" t="s">
        <v>587</v>
      </c>
      <c r="D67" s="11" t="s">
        <v>9</v>
      </c>
      <c r="E67" s="11">
        <v>90</v>
      </c>
    </row>
    <row r="68" spans="1:5" x14ac:dyDescent="0.25">
      <c r="A68" s="14" t="s">
        <v>721</v>
      </c>
      <c r="B68" s="14" t="s">
        <v>848</v>
      </c>
      <c r="C68" s="4" t="s">
        <v>585</v>
      </c>
      <c r="D68" s="11" t="s">
        <v>92</v>
      </c>
      <c r="E68" s="11">
        <v>30</v>
      </c>
    </row>
    <row r="69" spans="1:5" x14ac:dyDescent="0.25">
      <c r="A69" s="14" t="s">
        <v>721</v>
      </c>
      <c r="B69" s="14" t="s">
        <v>848</v>
      </c>
      <c r="C69" s="4" t="s">
        <v>581</v>
      </c>
      <c r="D69" s="11" t="s">
        <v>10</v>
      </c>
      <c r="E69" s="11">
        <v>60</v>
      </c>
    </row>
    <row r="70" spans="1:5" x14ac:dyDescent="0.25">
      <c r="A70" s="14" t="s">
        <v>721</v>
      </c>
      <c r="B70" s="14" t="s">
        <v>848</v>
      </c>
      <c r="C70" s="4" t="s">
        <v>579</v>
      </c>
      <c r="D70" s="11" t="s">
        <v>11</v>
      </c>
      <c r="E70" s="11">
        <v>60</v>
      </c>
    </row>
    <row r="71" spans="1:5" x14ac:dyDescent="0.25">
      <c r="A71" s="14" t="s">
        <v>721</v>
      </c>
      <c r="B71" s="14" t="s">
        <v>848</v>
      </c>
      <c r="C71" s="4" t="s">
        <v>576</v>
      </c>
      <c r="D71" s="11" t="s">
        <v>93</v>
      </c>
      <c r="E71" s="11">
        <v>30</v>
      </c>
    </row>
    <row r="72" spans="1:5" ht="31.5" x14ac:dyDescent="0.25">
      <c r="A72" s="14" t="s">
        <v>721</v>
      </c>
      <c r="B72" s="14" t="s">
        <v>848</v>
      </c>
      <c r="C72" s="4" t="s">
        <v>575</v>
      </c>
      <c r="D72" s="11" t="s">
        <v>94</v>
      </c>
      <c r="E72" s="11">
        <v>90</v>
      </c>
    </row>
    <row r="73" spans="1:5" x14ac:dyDescent="0.25">
      <c r="A73" s="14" t="s">
        <v>721</v>
      </c>
      <c r="B73" s="14" t="s">
        <v>440</v>
      </c>
      <c r="C73" s="4" t="s">
        <v>371</v>
      </c>
      <c r="D73" s="11" t="s">
        <v>997</v>
      </c>
      <c r="E73" s="11">
        <v>50</v>
      </c>
    </row>
    <row r="74" spans="1:5" ht="31.5" x14ac:dyDescent="0.25">
      <c r="A74" s="14" t="s">
        <v>721</v>
      </c>
      <c r="B74" s="14" t="s">
        <v>440</v>
      </c>
      <c r="C74" s="4" t="s">
        <v>372</v>
      </c>
      <c r="D74" s="11" t="s">
        <v>998</v>
      </c>
      <c r="E74" s="11">
        <v>75</v>
      </c>
    </row>
    <row r="75" spans="1:5" ht="31.5" x14ac:dyDescent="0.25">
      <c r="A75" s="14" t="s">
        <v>721</v>
      </c>
      <c r="B75" s="14" t="s">
        <v>440</v>
      </c>
      <c r="C75" s="4" t="s">
        <v>373</v>
      </c>
      <c r="D75" s="11" t="s">
        <v>999</v>
      </c>
      <c r="E75" s="11">
        <v>50</v>
      </c>
    </row>
    <row r="76" spans="1:5" ht="31.5" x14ac:dyDescent="0.25">
      <c r="A76" s="14" t="s">
        <v>721</v>
      </c>
      <c r="B76" s="14" t="s">
        <v>440</v>
      </c>
      <c r="C76" s="4" t="s">
        <v>374</v>
      </c>
      <c r="D76" s="11" t="s">
        <v>1000</v>
      </c>
      <c r="E76" s="11">
        <v>50</v>
      </c>
    </row>
    <row r="77" spans="1:5" x14ac:dyDescent="0.25">
      <c r="A77" s="14" t="s">
        <v>721</v>
      </c>
      <c r="B77" s="14" t="s">
        <v>440</v>
      </c>
      <c r="C77" s="4" t="s">
        <v>375</v>
      </c>
      <c r="D77" s="11" t="s">
        <v>1001</v>
      </c>
      <c r="E77" s="11">
        <v>75</v>
      </c>
    </row>
    <row r="78" spans="1:5" x14ac:dyDescent="0.25">
      <c r="A78" s="14" t="s">
        <v>721</v>
      </c>
      <c r="B78" s="14" t="s">
        <v>440</v>
      </c>
      <c r="C78" s="4" t="s">
        <v>376</v>
      </c>
      <c r="D78" s="11" t="s">
        <v>1002</v>
      </c>
      <c r="E78" s="11">
        <v>75</v>
      </c>
    </row>
    <row r="79" spans="1:5" x14ac:dyDescent="0.25">
      <c r="A79" s="14" t="s">
        <v>721</v>
      </c>
      <c r="B79" s="14" t="s">
        <v>440</v>
      </c>
      <c r="C79" s="4" t="s">
        <v>377</v>
      </c>
      <c r="D79" s="11" t="s">
        <v>1003</v>
      </c>
      <c r="E79" s="11">
        <v>75</v>
      </c>
    </row>
    <row r="80" spans="1:5" x14ac:dyDescent="0.25">
      <c r="A80" s="14" t="s">
        <v>858</v>
      </c>
      <c r="B80" s="14" t="s">
        <v>862</v>
      </c>
      <c r="C80" s="4" t="s">
        <v>861</v>
      </c>
      <c r="D80" s="11" t="s">
        <v>854</v>
      </c>
      <c r="E80" s="11">
        <v>20</v>
      </c>
    </row>
    <row r="81" spans="1:6" x14ac:dyDescent="0.25">
      <c r="A81" s="14" t="s">
        <v>858</v>
      </c>
      <c r="B81" s="14" t="s">
        <v>862</v>
      </c>
      <c r="C81" s="4" t="s">
        <v>864</v>
      </c>
      <c r="D81" s="11" t="s">
        <v>857</v>
      </c>
      <c r="E81" s="11">
        <v>30</v>
      </c>
    </row>
    <row r="82" spans="1:6" x14ac:dyDescent="0.25">
      <c r="A82" s="14" t="s">
        <v>858</v>
      </c>
      <c r="B82" s="14" t="s">
        <v>862</v>
      </c>
      <c r="C82" s="4" t="s">
        <v>863</v>
      </c>
      <c r="D82" s="11" t="s">
        <v>856</v>
      </c>
      <c r="E82" s="11">
        <v>30</v>
      </c>
    </row>
    <row r="83" spans="1:6" x14ac:dyDescent="0.25">
      <c r="A83" s="14" t="s">
        <v>858</v>
      </c>
      <c r="B83" s="14" t="s">
        <v>862</v>
      </c>
      <c r="C83" s="4" t="s">
        <v>869</v>
      </c>
      <c r="D83" s="11" t="s">
        <v>855</v>
      </c>
      <c r="E83" s="11">
        <v>20</v>
      </c>
    </row>
    <row r="84" spans="1:6" x14ac:dyDescent="0.25">
      <c r="A84" s="4" t="s">
        <v>858</v>
      </c>
      <c r="B84" s="14" t="s">
        <v>1206</v>
      </c>
      <c r="C84" s="4" t="s">
        <v>1204</v>
      </c>
      <c r="D84" s="11" t="s">
        <v>57</v>
      </c>
      <c r="E84" s="11">
        <v>20</v>
      </c>
    </row>
    <row r="85" spans="1:6" x14ac:dyDescent="0.25">
      <c r="A85" s="14" t="s">
        <v>722</v>
      </c>
      <c r="C85" s="4" t="s">
        <v>699</v>
      </c>
      <c r="D85" s="11" t="s">
        <v>180</v>
      </c>
      <c r="E85" s="11">
        <v>140</v>
      </c>
    </row>
    <row r="86" spans="1:6" x14ac:dyDescent="0.25">
      <c r="A86" s="14" t="s">
        <v>722</v>
      </c>
      <c r="C86" s="4" t="s">
        <v>696</v>
      </c>
      <c r="D86" s="11" t="s">
        <v>181</v>
      </c>
      <c r="E86" s="11">
        <v>160</v>
      </c>
    </row>
    <row r="87" spans="1:6" x14ac:dyDescent="0.25">
      <c r="A87" s="14" t="s">
        <v>722</v>
      </c>
      <c r="C87" s="4" t="s">
        <v>692</v>
      </c>
      <c r="D87" s="11" t="s">
        <v>182</v>
      </c>
      <c r="E87" s="11">
        <v>140</v>
      </c>
    </row>
    <row r="88" spans="1:6" x14ac:dyDescent="0.25">
      <c r="A88" s="14" t="s">
        <v>722</v>
      </c>
      <c r="C88" s="4" t="s">
        <v>689</v>
      </c>
      <c r="D88" s="11" t="s">
        <v>183</v>
      </c>
      <c r="E88" s="11">
        <v>120</v>
      </c>
    </row>
    <row r="89" spans="1:6" x14ac:dyDescent="0.25">
      <c r="A89" s="14" t="s">
        <v>722</v>
      </c>
      <c r="C89" s="4" t="s">
        <v>698</v>
      </c>
      <c r="D89" s="11" t="s">
        <v>184</v>
      </c>
      <c r="E89" s="11">
        <v>50</v>
      </c>
    </row>
    <row r="90" spans="1:6" x14ac:dyDescent="0.25">
      <c r="A90" s="14" t="s">
        <v>722</v>
      </c>
      <c r="C90" s="4" t="s">
        <v>697</v>
      </c>
      <c r="D90" s="11" t="s">
        <v>185</v>
      </c>
      <c r="E90" s="11">
        <v>90</v>
      </c>
    </row>
    <row r="91" spans="1:6" x14ac:dyDescent="0.25">
      <c r="A91" s="14" t="s">
        <v>722</v>
      </c>
      <c r="C91" s="4" t="s">
        <v>695</v>
      </c>
      <c r="D91" s="11" t="s">
        <v>186</v>
      </c>
      <c r="E91" s="11">
        <v>40</v>
      </c>
    </row>
    <row r="92" spans="1:6" x14ac:dyDescent="0.25">
      <c r="A92" s="14" t="s">
        <v>722</v>
      </c>
      <c r="C92" s="4" t="s">
        <v>694</v>
      </c>
      <c r="D92" s="11" t="s">
        <v>187</v>
      </c>
      <c r="E92" s="11">
        <v>70</v>
      </c>
    </row>
    <row r="93" spans="1:6" x14ac:dyDescent="0.25">
      <c r="A93" s="14" t="s">
        <v>722</v>
      </c>
      <c r="C93" s="4" t="s">
        <v>693</v>
      </c>
      <c r="D93" s="11" t="s">
        <v>188</v>
      </c>
      <c r="E93" s="11">
        <v>50</v>
      </c>
    </row>
    <row r="94" spans="1:6" ht="15.75" customHeight="1" x14ac:dyDescent="0.25">
      <c r="A94" s="14" t="s">
        <v>722</v>
      </c>
      <c r="C94" s="4" t="s">
        <v>691</v>
      </c>
      <c r="D94" s="11" t="s">
        <v>189</v>
      </c>
      <c r="E94" s="11">
        <v>90</v>
      </c>
    </row>
    <row r="95" spans="1:6" s="12" customFormat="1" x14ac:dyDescent="0.25">
      <c r="A95" s="14" t="s">
        <v>722</v>
      </c>
      <c r="B95" s="14"/>
      <c r="C95" s="4" t="s">
        <v>690</v>
      </c>
      <c r="D95" s="11" t="s">
        <v>190</v>
      </c>
      <c r="E95" s="11">
        <v>50</v>
      </c>
      <c r="F95" s="4"/>
    </row>
    <row r="96" spans="1:6" s="12" customFormat="1" x14ac:dyDescent="0.25">
      <c r="A96" s="14" t="s">
        <v>722</v>
      </c>
      <c r="B96" s="14"/>
      <c r="C96" s="4" t="s">
        <v>688</v>
      </c>
      <c r="D96" s="11" t="s">
        <v>191</v>
      </c>
      <c r="E96" s="11">
        <v>60</v>
      </c>
      <c r="F96" s="4"/>
    </row>
    <row r="97" spans="1:5" x14ac:dyDescent="0.25">
      <c r="A97" s="14" t="s">
        <v>722</v>
      </c>
      <c r="C97" s="4" t="s">
        <v>687</v>
      </c>
      <c r="D97" s="11" t="s">
        <v>192</v>
      </c>
      <c r="E97" s="11">
        <v>30</v>
      </c>
    </row>
    <row r="98" spans="1:5" x14ac:dyDescent="0.25">
      <c r="A98" s="14" t="s">
        <v>722</v>
      </c>
      <c r="C98" s="4" t="s">
        <v>686</v>
      </c>
      <c r="D98" s="11" t="s">
        <v>193</v>
      </c>
      <c r="E98" s="11">
        <v>30</v>
      </c>
    </row>
    <row r="99" spans="1:5" x14ac:dyDescent="0.25">
      <c r="A99" s="14" t="s">
        <v>722</v>
      </c>
      <c r="C99" s="4" t="s">
        <v>960</v>
      </c>
      <c r="D99" s="11" t="s">
        <v>380</v>
      </c>
      <c r="E99" s="11">
        <v>60</v>
      </c>
    </row>
    <row r="100" spans="1:5" x14ac:dyDescent="0.25">
      <c r="A100" s="14" t="s">
        <v>723</v>
      </c>
      <c r="B100" s="14" t="s">
        <v>849</v>
      </c>
      <c r="C100" s="4" t="s">
        <v>961</v>
      </c>
      <c r="D100" s="11" t="s">
        <v>1004</v>
      </c>
      <c r="E100" s="11">
        <v>90</v>
      </c>
    </row>
    <row r="101" spans="1:5" x14ac:dyDescent="0.25">
      <c r="A101" s="14" t="s">
        <v>723</v>
      </c>
      <c r="B101" s="14" t="s">
        <v>849</v>
      </c>
      <c r="C101" s="4" t="s">
        <v>964</v>
      </c>
      <c r="D101" s="11" t="s">
        <v>382</v>
      </c>
      <c r="E101" s="11">
        <v>50</v>
      </c>
    </row>
    <row r="102" spans="1:5" x14ac:dyDescent="0.25">
      <c r="A102" s="14" t="s">
        <v>723</v>
      </c>
      <c r="B102" s="14" t="s">
        <v>849</v>
      </c>
      <c r="C102" s="4" t="s">
        <v>257</v>
      </c>
      <c r="D102" s="11" t="s">
        <v>135</v>
      </c>
      <c r="E102" s="11">
        <v>60</v>
      </c>
    </row>
    <row r="103" spans="1:5" x14ac:dyDescent="0.25">
      <c r="A103" s="14" t="s">
        <v>723</v>
      </c>
      <c r="B103" s="14" t="s">
        <v>849</v>
      </c>
      <c r="C103" s="4" t="s">
        <v>258</v>
      </c>
      <c r="D103" s="11" t="s">
        <v>1005</v>
      </c>
      <c r="E103" s="11">
        <v>50</v>
      </c>
    </row>
    <row r="104" spans="1:5" x14ac:dyDescent="0.25">
      <c r="A104" s="14" t="s">
        <v>723</v>
      </c>
      <c r="B104" s="14" t="s">
        <v>678</v>
      </c>
      <c r="C104" s="4" t="s">
        <v>1220</v>
      </c>
      <c r="D104" s="11" t="s">
        <v>1222</v>
      </c>
      <c r="E104" s="11">
        <v>60</v>
      </c>
    </row>
    <row r="105" spans="1:5" x14ac:dyDescent="0.25">
      <c r="A105" s="14" t="s">
        <v>723</v>
      </c>
      <c r="B105" s="14" t="s">
        <v>678</v>
      </c>
      <c r="C105" s="4" t="s">
        <v>1221</v>
      </c>
      <c r="D105" s="11" t="s">
        <v>1223</v>
      </c>
      <c r="E105" s="11">
        <v>40</v>
      </c>
    </row>
    <row r="106" spans="1:5" x14ac:dyDescent="0.25">
      <c r="A106" s="14" t="s">
        <v>723</v>
      </c>
      <c r="B106" s="14" t="s">
        <v>678</v>
      </c>
      <c r="C106" s="4" t="s">
        <v>676</v>
      </c>
      <c r="D106" s="11" t="s">
        <v>232</v>
      </c>
      <c r="E106" s="11">
        <v>160</v>
      </c>
    </row>
    <row r="107" spans="1:5" x14ac:dyDescent="0.25">
      <c r="A107" s="14" t="s">
        <v>723</v>
      </c>
      <c r="B107" s="14" t="s">
        <v>678</v>
      </c>
      <c r="C107" s="4" t="s">
        <v>673</v>
      </c>
      <c r="D107" s="11" t="s">
        <v>233</v>
      </c>
      <c r="E107" s="11">
        <v>140</v>
      </c>
    </row>
    <row r="108" spans="1:5" x14ac:dyDescent="0.25">
      <c r="A108" s="14" t="s">
        <v>723</v>
      </c>
      <c r="B108" s="14" t="s">
        <v>678</v>
      </c>
      <c r="C108" s="4" t="s">
        <v>669</v>
      </c>
      <c r="D108" s="11" t="s">
        <v>234</v>
      </c>
      <c r="E108" s="11">
        <v>120</v>
      </c>
    </row>
    <row r="109" spans="1:5" x14ac:dyDescent="0.25">
      <c r="A109" s="14" t="s">
        <v>723</v>
      </c>
      <c r="B109" s="14" t="s">
        <v>678</v>
      </c>
      <c r="C109" s="4" t="s">
        <v>666</v>
      </c>
      <c r="D109" s="11" t="s">
        <v>235</v>
      </c>
      <c r="E109" s="11">
        <v>90</v>
      </c>
    </row>
    <row r="110" spans="1:5" x14ac:dyDescent="0.25">
      <c r="A110" s="14" t="s">
        <v>723</v>
      </c>
      <c r="B110" s="14" t="s">
        <v>678</v>
      </c>
      <c r="C110" s="4" t="s">
        <v>665</v>
      </c>
      <c r="D110" s="11" t="s">
        <v>236</v>
      </c>
      <c r="E110" s="11">
        <v>70</v>
      </c>
    </row>
    <row r="111" spans="1:5" x14ac:dyDescent="0.25">
      <c r="A111" s="14" t="s">
        <v>723</v>
      </c>
      <c r="B111" s="14" t="s">
        <v>678</v>
      </c>
      <c r="C111" s="4" t="s">
        <v>664</v>
      </c>
      <c r="D111" s="11" t="s">
        <v>237</v>
      </c>
      <c r="E111" s="11">
        <v>70</v>
      </c>
    </row>
    <row r="112" spans="1:5" x14ac:dyDescent="0.25">
      <c r="A112" s="14" t="s">
        <v>723</v>
      </c>
      <c r="B112" s="14" t="s">
        <v>678</v>
      </c>
      <c r="C112" s="4" t="s">
        <v>663</v>
      </c>
      <c r="D112" s="11" t="s">
        <v>238</v>
      </c>
      <c r="E112" s="11">
        <v>80</v>
      </c>
    </row>
    <row r="113" spans="1:5" x14ac:dyDescent="0.25">
      <c r="A113" s="14" t="s">
        <v>723</v>
      </c>
      <c r="B113" s="14" t="s">
        <v>678</v>
      </c>
      <c r="C113" s="4" t="s">
        <v>682</v>
      </c>
      <c r="D113" s="11" t="s">
        <v>217</v>
      </c>
      <c r="E113" s="11">
        <v>40</v>
      </c>
    </row>
    <row r="114" spans="1:5" x14ac:dyDescent="0.25">
      <c r="A114" s="14" t="s">
        <v>723</v>
      </c>
      <c r="B114" s="14" t="s">
        <v>678</v>
      </c>
      <c r="C114" s="4" t="s">
        <v>681</v>
      </c>
      <c r="D114" s="11" t="s">
        <v>218</v>
      </c>
      <c r="E114" s="11">
        <v>90</v>
      </c>
    </row>
    <row r="115" spans="1:5" x14ac:dyDescent="0.25">
      <c r="A115" s="14" t="s">
        <v>723</v>
      </c>
      <c r="B115" s="14" t="s">
        <v>678</v>
      </c>
      <c r="C115" s="4" t="s">
        <v>679</v>
      </c>
      <c r="D115" s="11" t="s">
        <v>220</v>
      </c>
      <c r="E115" s="11">
        <v>50</v>
      </c>
    </row>
    <row r="116" spans="1:5" x14ac:dyDescent="0.25">
      <c r="A116" s="14" t="s">
        <v>723</v>
      </c>
      <c r="B116" s="4" t="s">
        <v>678</v>
      </c>
      <c r="C116" s="4" t="s">
        <v>262</v>
      </c>
      <c r="D116" s="11" t="s">
        <v>154</v>
      </c>
      <c r="E116" s="11">
        <v>50</v>
      </c>
    </row>
    <row r="117" spans="1:5" x14ac:dyDescent="0.25">
      <c r="A117" s="14" t="s">
        <v>723</v>
      </c>
      <c r="B117" s="4" t="s">
        <v>678</v>
      </c>
      <c r="C117" s="4" t="s">
        <v>259</v>
      </c>
      <c r="D117" s="11" t="s">
        <v>151</v>
      </c>
      <c r="E117" s="11">
        <v>55</v>
      </c>
    </row>
    <row r="118" spans="1:5" x14ac:dyDescent="0.25">
      <c r="A118" s="14" t="s">
        <v>723</v>
      </c>
      <c r="B118" s="4" t="s">
        <v>678</v>
      </c>
      <c r="C118" s="4" t="s">
        <v>260</v>
      </c>
      <c r="D118" s="11" t="s">
        <v>152</v>
      </c>
      <c r="E118" s="11">
        <v>40</v>
      </c>
    </row>
    <row r="119" spans="1:5" x14ac:dyDescent="0.25">
      <c r="A119" s="14" t="s">
        <v>723</v>
      </c>
      <c r="B119" s="14" t="s">
        <v>678</v>
      </c>
      <c r="C119" s="4" t="s">
        <v>675</v>
      </c>
      <c r="D119" s="11" t="s">
        <v>239</v>
      </c>
      <c r="E119" s="11">
        <v>60</v>
      </c>
    </row>
    <row r="120" spans="1:5" x14ac:dyDescent="0.25">
      <c r="A120" s="14" t="s">
        <v>723</v>
      </c>
      <c r="B120" s="14" t="s">
        <v>678</v>
      </c>
      <c r="C120" s="4" t="s">
        <v>674</v>
      </c>
      <c r="D120" s="11" t="s">
        <v>240</v>
      </c>
      <c r="E120" s="11">
        <v>70</v>
      </c>
    </row>
    <row r="121" spans="1:5" x14ac:dyDescent="0.25">
      <c r="A121" s="14" t="s">
        <v>723</v>
      </c>
      <c r="B121" s="14" t="s">
        <v>678</v>
      </c>
      <c r="C121" s="4" t="s">
        <v>672</v>
      </c>
      <c r="D121" s="11" t="s">
        <v>242</v>
      </c>
      <c r="E121" s="11">
        <v>40</v>
      </c>
    </row>
    <row r="122" spans="1:5" x14ac:dyDescent="0.25">
      <c r="A122" s="14" t="s">
        <v>723</v>
      </c>
      <c r="B122" s="14" t="s">
        <v>678</v>
      </c>
      <c r="C122" s="4" t="s">
        <v>671</v>
      </c>
      <c r="D122" s="11" t="s">
        <v>243</v>
      </c>
      <c r="E122" s="11">
        <v>60</v>
      </c>
    </row>
    <row r="123" spans="1:5" x14ac:dyDescent="0.25">
      <c r="A123" s="14" t="s">
        <v>723</v>
      </c>
      <c r="B123" s="14" t="s">
        <v>678</v>
      </c>
      <c r="C123" s="4" t="s">
        <v>670</v>
      </c>
      <c r="D123" s="11" t="s">
        <v>244</v>
      </c>
      <c r="E123" s="11">
        <v>40</v>
      </c>
    </row>
    <row r="124" spans="1:5" x14ac:dyDescent="0.25">
      <c r="A124" s="14" t="s">
        <v>723</v>
      </c>
      <c r="B124" s="14" t="s">
        <v>678</v>
      </c>
      <c r="C124" s="4" t="s">
        <v>668</v>
      </c>
      <c r="D124" s="11" t="s">
        <v>245</v>
      </c>
      <c r="E124" s="11">
        <v>60</v>
      </c>
    </row>
    <row r="125" spans="1:5" x14ac:dyDescent="0.25">
      <c r="A125" s="14" t="s">
        <v>723</v>
      </c>
      <c r="B125" s="14" t="s">
        <v>678</v>
      </c>
      <c r="C125" s="4" t="s">
        <v>667</v>
      </c>
      <c r="D125" s="11" t="s">
        <v>246</v>
      </c>
      <c r="E125" s="11">
        <v>60</v>
      </c>
    </row>
    <row r="126" spans="1:5" x14ac:dyDescent="0.25">
      <c r="A126" s="14" t="s">
        <v>723</v>
      </c>
      <c r="B126" s="14" t="s">
        <v>678</v>
      </c>
      <c r="C126" s="4" t="s">
        <v>899</v>
      </c>
      <c r="D126" s="11" t="s">
        <v>900</v>
      </c>
      <c r="E126" s="11">
        <v>40</v>
      </c>
    </row>
    <row r="127" spans="1:5" x14ac:dyDescent="0.25">
      <c r="A127" s="14" t="s">
        <v>723</v>
      </c>
      <c r="B127" s="4" t="s">
        <v>685</v>
      </c>
      <c r="C127" s="4" t="s">
        <v>965</v>
      </c>
      <c r="D127" s="11" t="s">
        <v>1006</v>
      </c>
      <c r="E127" s="11">
        <v>190</v>
      </c>
    </row>
    <row r="128" spans="1:5" x14ac:dyDescent="0.25">
      <c r="A128" s="14" t="s">
        <v>723</v>
      </c>
      <c r="B128" s="4" t="s">
        <v>685</v>
      </c>
      <c r="C128" s="4" t="s">
        <v>966</v>
      </c>
      <c r="D128" s="11" t="s">
        <v>1007</v>
      </c>
      <c r="E128" s="11">
        <v>190</v>
      </c>
    </row>
    <row r="129" spans="1:5" x14ac:dyDescent="0.25">
      <c r="A129" s="14" t="s">
        <v>723</v>
      </c>
      <c r="B129" s="4" t="s">
        <v>685</v>
      </c>
      <c r="C129" s="4" t="s">
        <v>684</v>
      </c>
      <c r="D129" s="11" t="s">
        <v>215</v>
      </c>
      <c r="E129" s="11">
        <v>50</v>
      </c>
    </row>
    <row r="130" spans="1:5" x14ac:dyDescent="0.25">
      <c r="A130" s="14" t="s">
        <v>723</v>
      </c>
      <c r="B130" s="4" t="s">
        <v>685</v>
      </c>
      <c r="C130" s="4" t="s">
        <v>683</v>
      </c>
      <c r="D130" s="11" t="s">
        <v>216</v>
      </c>
      <c r="E130" s="11">
        <v>80</v>
      </c>
    </row>
    <row r="131" spans="1:5" x14ac:dyDescent="0.25">
      <c r="A131" s="14" t="s">
        <v>723</v>
      </c>
      <c r="B131" s="4" t="s">
        <v>685</v>
      </c>
      <c r="C131" s="4" t="s">
        <v>680</v>
      </c>
      <c r="D131" s="11" t="s">
        <v>219</v>
      </c>
      <c r="E131" s="11">
        <v>50</v>
      </c>
    </row>
    <row r="132" spans="1:5" x14ac:dyDescent="0.25">
      <c r="A132" s="14" t="s">
        <v>723</v>
      </c>
      <c r="B132" s="4" t="s">
        <v>685</v>
      </c>
      <c r="C132" s="4" t="s">
        <v>967</v>
      </c>
      <c r="D132" s="11" t="s">
        <v>1008</v>
      </c>
      <c r="E132" s="11">
        <v>80</v>
      </c>
    </row>
    <row r="133" spans="1:5" x14ac:dyDescent="0.25">
      <c r="A133" s="14" t="s">
        <v>723</v>
      </c>
      <c r="B133" s="4" t="s">
        <v>685</v>
      </c>
      <c r="C133" s="4" t="s">
        <v>968</v>
      </c>
      <c r="D133" s="11" t="s">
        <v>454</v>
      </c>
      <c r="E133" s="11">
        <v>80</v>
      </c>
    </row>
    <row r="134" spans="1:5" x14ac:dyDescent="0.25">
      <c r="A134" s="14" t="s">
        <v>723</v>
      </c>
      <c r="B134" s="4" t="s">
        <v>685</v>
      </c>
      <c r="C134" s="4" t="s">
        <v>969</v>
      </c>
      <c r="D134" s="11" t="s">
        <v>455</v>
      </c>
      <c r="E134" s="11">
        <v>30</v>
      </c>
    </row>
    <row r="135" spans="1:5" x14ac:dyDescent="0.25">
      <c r="A135" s="14" t="s">
        <v>723</v>
      </c>
      <c r="B135" s="4" t="s">
        <v>685</v>
      </c>
      <c r="C135" s="4" t="s">
        <v>970</v>
      </c>
      <c r="D135" s="11" t="s">
        <v>456</v>
      </c>
      <c r="E135" s="11">
        <v>80</v>
      </c>
    </row>
    <row r="136" spans="1:5" x14ac:dyDescent="0.25">
      <c r="A136" s="14" t="s">
        <v>723</v>
      </c>
      <c r="B136" s="4" t="s">
        <v>685</v>
      </c>
      <c r="C136" s="4" t="s">
        <v>971</v>
      </c>
      <c r="D136" s="11" t="s">
        <v>457</v>
      </c>
      <c r="E136" s="11">
        <v>80</v>
      </c>
    </row>
    <row r="137" spans="1:5" x14ac:dyDescent="0.25">
      <c r="A137" s="14" t="s">
        <v>723</v>
      </c>
      <c r="B137" s="14" t="s">
        <v>772</v>
      </c>
      <c r="C137" s="4" t="s">
        <v>1106</v>
      </c>
      <c r="D137" s="11" t="s">
        <v>1107</v>
      </c>
      <c r="E137" s="11">
        <v>10</v>
      </c>
    </row>
    <row r="138" spans="1:5" x14ac:dyDescent="0.25">
      <c r="A138" s="14" t="s">
        <v>723</v>
      </c>
      <c r="B138" s="4" t="s">
        <v>772</v>
      </c>
      <c r="C138" s="4" t="s">
        <v>261</v>
      </c>
      <c r="D138" s="11" t="s">
        <v>153</v>
      </c>
      <c r="E138" s="11">
        <v>60</v>
      </c>
    </row>
    <row r="139" spans="1:5" ht="31.5" x14ac:dyDescent="0.25">
      <c r="A139" s="14" t="s">
        <v>735</v>
      </c>
      <c r="C139" s="4" t="s">
        <v>442</v>
      </c>
      <c r="D139" s="11" t="s">
        <v>305</v>
      </c>
      <c r="E139" s="11">
        <v>10</v>
      </c>
    </row>
    <row r="140" spans="1:5" x14ac:dyDescent="0.25">
      <c r="A140" s="14" t="s">
        <v>735</v>
      </c>
      <c r="C140" s="4" t="s">
        <v>980</v>
      </c>
      <c r="D140" s="11" t="s">
        <v>381</v>
      </c>
      <c r="E140" s="11">
        <v>45</v>
      </c>
    </row>
    <row r="141" spans="1:5" x14ac:dyDescent="0.25">
      <c r="A141" s="4" t="s">
        <v>726</v>
      </c>
      <c r="C141" s="4" t="s">
        <v>981</v>
      </c>
      <c r="D141" s="11" t="s">
        <v>144</v>
      </c>
      <c r="E141" s="11">
        <v>60</v>
      </c>
    </row>
    <row r="142" spans="1:5" x14ac:dyDescent="0.25">
      <c r="A142" s="4" t="s">
        <v>726</v>
      </c>
      <c r="C142" s="4" t="s">
        <v>1023</v>
      </c>
      <c r="D142" s="11" t="s">
        <v>31</v>
      </c>
      <c r="E142" s="11">
        <v>10</v>
      </c>
    </row>
    <row r="143" spans="1:5" x14ac:dyDescent="0.25">
      <c r="A143" s="4" t="s">
        <v>726</v>
      </c>
      <c r="C143" s="4" t="s">
        <v>345</v>
      </c>
      <c r="D143" s="11" t="s">
        <v>344</v>
      </c>
      <c r="E143" s="11">
        <v>20</v>
      </c>
    </row>
    <row r="144" spans="1:5" x14ac:dyDescent="0.25">
      <c r="A144" s="4" t="s">
        <v>795</v>
      </c>
      <c r="B144" s="14" t="s">
        <v>727</v>
      </c>
      <c r="C144" s="4" t="s">
        <v>266</v>
      </c>
      <c r="D144" s="11" t="s">
        <v>145</v>
      </c>
      <c r="E144" s="11">
        <v>40</v>
      </c>
    </row>
    <row r="145" spans="1:5" x14ac:dyDescent="0.25">
      <c r="A145" s="4" t="s">
        <v>795</v>
      </c>
      <c r="B145" s="4" t="s">
        <v>728</v>
      </c>
      <c r="C145" s="4" t="s">
        <v>267</v>
      </c>
      <c r="D145" s="11" t="s">
        <v>146</v>
      </c>
      <c r="E145" s="11">
        <v>50</v>
      </c>
    </row>
    <row r="146" spans="1:5" x14ac:dyDescent="0.25">
      <c r="A146" s="4" t="s">
        <v>795</v>
      </c>
      <c r="B146" s="4" t="s">
        <v>728</v>
      </c>
      <c r="C146" s="4" t="s">
        <v>268</v>
      </c>
      <c r="D146" s="11" t="s">
        <v>147</v>
      </c>
      <c r="E146" s="11">
        <v>60</v>
      </c>
    </row>
    <row r="147" spans="1:5" x14ac:dyDescent="0.25">
      <c r="A147" s="4" t="s">
        <v>795</v>
      </c>
      <c r="B147" s="4" t="s">
        <v>728</v>
      </c>
      <c r="C147" s="4" t="s">
        <v>269</v>
      </c>
      <c r="D147" s="11" t="s">
        <v>148</v>
      </c>
      <c r="E147" s="11">
        <v>30</v>
      </c>
    </row>
    <row r="148" spans="1:5" x14ac:dyDescent="0.25">
      <c r="A148" s="4" t="s">
        <v>795</v>
      </c>
      <c r="B148" s="4" t="s">
        <v>728</v>
      </c>
      <c r="C148" s="4" t="s">
        <v>270</v>
      </c>
      <c r="D148" s="11" t="s">
        <v>306</v>
      </c>
      <c r="E148" s="11">
        <v>65</v>
      </c>
    </row>
    <row r="149" spans="1:5" x14ac:dyDescent="0.25">
      <c r="A149" s="4" t="s">
        <v>795</v>
      </c>
      <c r="B149" s="4" t="s">
        <v>728</v>
      </c>
      <c r="C149" s="4" t="s">
        <v>272</v>
      </c>
      <c r="D149" s="11" t="s">
        <v>982</v>
      </c>
      <c r="E149" s="11">
        <v>45</v>
      </c>
    </row>
    <row r="150" spans="1:5" x14ac:dyDescent="0.25">
      <c r="A150" s="4" t="s">
        <v>795</v>
      </c>
      <c r="B150" s="4" t="s">
        <v>728</v>
      </c>
      <c r="C150" s="4" t="s">
        <v>271</v>
      </c>
      <c r="D150" s="11" t="s">
        <v>149</v>
      </c>
      <c r="E150" s="11">
        <v>60</v>
      </c>
    </row>
    <row r="151" spans="1:5" x14ac:dyDescent="0.25">
      <c r="A151" s="4" t="s">
        <v>795</v>
      </c>
      <c r="B151" s="4" t="s">
        <v>728</v>
      </c>
      <c r="C151" s="4" t="s">
        <v>273</v>
      </c>
      <c r="D151" s="11" t="s">
        <v>150</v>
      </c>
      <c r="E151" s="11">
        <v>60</v>
      </c>
    </row>
    <row r="152" spans="1:5" x14ac:dyDescent="0.25">
      <c r="A152" s="4" t="s">
        <v>795</v>
      </c>
      <c r="B152" s="14" t="s">
        <v>414</v>
      </c>
      <c r="C152" s="4" t="s">
        <v>561</v>
      </c>
      <c r="D152" s="11" t="s">
        <v>5</v>
      </c>
      <c r="E152" s="11">
        <v>190</v>
      </c>
    </row>
    <row r="153" spans="1:5" x14ac:dyDescent="0.25">
      <c r="A153" s="4" t="s">
        <v>795</v>
      </c>
      <c r="B153" s="14" t="s">
        <v>414</v>
      </c>
      <c r="C153" s="4" t="s">
        <v>449</v>
      </c>
      <c r="D153" s="11" t="s">
        <v>610</v>
      </c>
      <c r="E153" s="11">
        <v>120</v>
      </c>
    </row>
    <row r="154" spans="1:5" x14ac:dyDescent="0.25">
      <c r="A154" s="4" t="s">
        <v>795</v>
      </c>
      <c r="B154" s="14" t="s">
        <v>414</v>
      </c>
      <c r="C154" s="4" t="s">
        <v>448</v>
      </c>
      <c r="D154" s="11" t="s">
        <v>896</v>
      </c>
      <c r="E154" s="11">
        <v>90</v>
      </c>
    </row>
    <row r="155" spans="1:5" x14ac:dyDescent="0.25">
      <c r="A155" s="4" t="s">
        <v>795</v>
      </c>
      <c r="B155" s="14" t="s">
        <v>414</v>
      </c>
      <c r="C155" s="4" t="s">
        <v>704</v>
      </c>
      <c r="D155" s="11" t="s">
        <v>165</v>
      </c>
      <c r="E155" s="11">
        <v>150</v>
      </c>
    </row>
    <row r="156" spans="1:5" x14ac:dyDescent="0.25">
      <c r="A156" s="4" t="s">
        <v>795</v>
      </c>
      <c r="B156" s="14" t="s">
        <v>414</v>
      </c>
      <c r="C156" s="4" t="s">
        <v>20</v>
      </c>
      <c r="D156" s="11" t="s">
        <v>21</v>
      </c>
      <c r="E156" s="11">
        <v>50</v>
      </c>
    </row>
    <row r="157" spans="1:5" x14ac:dyDescent="0.25">
      <c r="A157" s="4" t="s">
        <v>795</v>
      </c>
      <c r="B157" s="14" t="s">
        <v>414</v>
      </c>
      <c r="C157" s="4" t="s">
        <v>22</v>
      </c>
      <c r="D157" s="11" t="s">
        <v>23</v>
      </c>
      <c r="E157" s="11">
        <v>15</v>
      </c>
    </row>
    <row r="158" spans="1:5" x14ac:dyDescent="0.25">
      <c r="A158" s="4" t="s">
        <v>795</v>
      </c>
      <c r="B158" s="14" t="s">
        <v>414</v>
      </c>
      <c r="C158" s="4" t="s">
        <v>24</v>
      </c>
      <c r="D158" s="11" t="s">
        <v>25</v>
      </c>
      <c r="E158" s="11">
        <v>35</v>
      </c>
    </row>
    <row r="159" spans="1:5" x14ac:dyDescent="0.25">
      <c r="A159" s="4" t="s">
        <v>795</v>
      </c>
      <c r="B159" s="14" t="s">
        <v>414</v>
      </c>
      <c r="C159" s="4" t="s">
        <v>26</v>
      </c>
      <c r="D159" s="11" t="s">
        <v>27</v>
      </c>
      <c r="E159" s="11">
        <v>30</v>
      </c>
    </row>
    <row r="160" spans="1:5" x14ac:dyDescent="0.25">
      <c r="A160" s="4" t="s">
        <v>795</v>
      </c>
      <c r="B160" s="14" t="s">
        <v>414</v>
      </c>
      <c r="C160" s="4" t="s">
        <v>28</v>
      </c>
      <c r="D160" s="11" t="s">
        <v>29</v>
      </c>
      <c r="E160" s="11">
        <v>60</v>
      </c>
    </row>
    <row r="161" spans="1:5" x14ac:dyDescent="0.25">
      <c r="A161" s="4" t="s">
        <v>795</v>
      </c>
      <c r="B161" s="14" t="s">
        <v>414</v>
      </c>
      <c r="C161" s="4" t="s">
        <v>425</v>
      </c>
      <c r="D161" s="11" t="s">
        <v>421</v>
      </c>
      <c r="E161" s="11">
        <v>60</v>
      </c>
    </row>
    <row r="162" spans="1:5" x14ac:dyDescent="0.25">
      <c r="A162" s="4" t="s">
        <v>795</v>
      </c>
      <c r="B162" s="14" t="s">
        <v>414</v>
      </c>
      <c r="C162" s="4" t="s">
        <v>424</v>
      </c>
      <c r="D162" s="11" t="s">
        <v>422</v>
      </c>
      <c r="E162" s="11">
        <v>50</v>
      </c>
    </row>
    <row r="163" spans="1:5" x14ac:dyDescent="0.25">
      <c r="A163" s="4" t="s">
        <v>795</v>
      </c>
      <c r="B163" s="14" t="s">
        <v>414</v>
      </c>
      <c r="C163" s="4" t="s">
        <v>426</v>
      </c>
      <c r="D163" s="11" t="s">
        <v>423</v>
      </c>
      <c r="E163" s="11">
        <v>60</v>
      </c>
    </row>
    <row r="164" spans="1:5" ht="31.5" x14ac:dyDescent="0.25">
      <c r="A164" s="4" t="s">
        <v>795</v>
      </c>
      <c r="B164" s="14" t="s">
        <v>414</v>
      </c>
      <c r="C164" s="4" t="s">
        <v>560</v>
      </c>
      <c r="D164" s="11" t="s">
        <v>892</v>
      </c>
      <c r="E164" s="11">
        <v>30</v>
      </c>
    </row>
    <row r="165" spans="1:5" x14ac:dyDescent="0.25">
      <c r="A165" s="4" t="s">
        <v>795</v>
      </c>
      <c r="B165" s="14" t="s">
        <v>414</v>
      </c>
      <c r="C165" s="4" t="s">
        <v>559</v>
      </c>
      <c r="D165" s="11" t="s">
        <v>6</v>
      </c>
      <c r="E165" s="11">
        <v>30</v>
      </c>
    </row>
    <row r="166" spans="1:5" x14ac:dyDescent="0.25">
      <c r="A166" s="4" t="s">
        <v>795</v>
      </c>
      <c r="B166" s="14" t="s">
        <v>414</v>
      </c>
      <c r="C166" s="4" t="s">
        <v>558</v>
      </c>
      <c r="D166" s="11" t="s">
        <v>89</v>
      </c>
      <c r="E166" s="11">
        <v>50</v>
      </c>
    </row>
    <row r="167" spans="1:5" x14ac:dyDescent="0.25">
      <c r="A167" s="4" t="s">
        <v>795</v>
      </c>
      <c r="B167" s="14" t="s">
        <v>414</v>
      </c>
      <c r="C167" s="4" t="s">
        <v>557</v>
      </c>
      <c r="D167" s="11" t="s">
        <v>90</v>
      </c>
      <c r="E167" s="11">
        <v>50</v>
      </c>
    </row>
    <row r="168" spans="1:5" x14ac:dyDescent="0.25">
      <c r="A168" s="4" t="s">
        <v>795</v>
      </c>
      <c r="B168" s="14" t="s">
        <v>414</v>
      </c>
      <c r="C168" s="4" t="s">
        <v>556</v>
      </c>
      <c r="D168" s="11" t="s">
        <v>893</v>
      </c>
      <c r="E168" s="11">
        <v>30</v>
      </c>
    </row>
    <row r="169" spans="1:5" x14ac:dyDescent="0.25">
      <c r="A169" s="4" t="s">
        <v>795</v>
      </c>
      <c r="B169" s="14" t="s">
        <v>414</v>
      </c>
      <c r="C169" s="4" t="s">
        <v>703</v>
      </c>
      <c r="D169" s="11" t="s">
        <v>609</v>
      </c>
      <c r="E169" s="11">
        <v>60</v>
      </c>
    </row>
    <row r="170" spans="1:5" x14ac:dyDescent="0.25">
      <c r="A170" s="4" t="s">
        <v>795</v>
      </c>
      <c r="B170" s="14" t="s">
        <v>414</v>
      </c>
      <c r="C170" s="4" t="s">
        <v>702</v>
      </c>
      <c r="D170" s="11" t="s">
        <v>166</v>
      </c>
      <c r="E170" s="11">
        <v>50</v>
      </c>
    </row>
    <row r="171" spans="1:5" x14ac:dyDescent="0.25">
      <c r="A171" s="4" t="s">
        <v>795</v>
      </c>
      <c r="B171" s="14" t="s">
        <v>414</v>
      </c>
      <c r="C171" s="4" t="s">
        <v>701</v>
      </c>
      <c r="D171" s="11" t="s">
        <v>167</v>
      </c>
      <c r="E171" s="11">
        <v>40</v>
      </c>
    </row>
    <row r="172" spans="1:5" x14ac:dyDescent="0.25">
      <c r="A172" s="4" t="s">
        <v>795</v>
      </c>
      <c r="B172" s="14" t="s">
        <v>414</v>
      </c>
      <c r="C172" s="4" t="s">
        <v>450</v>
      </c>
      <c r="D172" s="11" t="s">
        <v>983</v>
      </c>
      <c r="E172" s="11">
        <v>60</v>
      </c>
    </row>
    <row r="173" spans="1:5" x14ac:dyDescent="0.25">
      <c r="A173" s="4" t="s">
        <v>795</v>
      </c>
      <c r="B173" s="14" t="s">
        <v>414</v>
      </c>
      <c r="C173" s="4" t="s">
        <v>451</v>
      </c>
      <c r="D173" s="11" t="s">
        <v>984</v>
      </c>
      <c r="E173" s="11">
        <v>60</v>
      </c>
    </row>
    <row r="174" spans="1:5" x14ac:dyDescent="0.25">
      <c r="A174" s="4" t="s">
        <v>795</v>
      </c>
      <c r="B174" s="14" t="s">
        <v>897</v>
      </c>
      <c r="C174" s="4" t="s">
        <v>905</v>
      </c>
      <c r="D174" s="11" t="s">
        <v>463</v>
      </c>
      <c r="E174" s="11">
        <v>210</v>
      </c>
    </row>
    <row r="175" spans="1:5" x14ac:dyDescent="0.25">
      <c r="A175" s="4" t="s">
        <v>795</v>
      </c>
      <c r="B175" s="14" t="s">
        <v>897</v>
      </c>
      <c r="C175" s="4" t="s">
        <v>911</v>
      </c>
      <c r="D175" s="11" t="s">
        <v>464</v>
      </c>
      <c r="E175" s="11">
        <v>180</v>
      </c>
    </row>
    <row r="176" spans="1:5" x14ac:dyDescent="0.25">
      <c r="A176" s="4" t="s">
        <v>795</v>
      </c>
      <c r="B176" s="14" t="s">
        <v>897</v>
      </c>
      <c r="C176" s="4" t="s">
        <v>913</v>
      </c>
      <c r="D176" s="11" t="s">
        <v>465</v>
      </c>
      <c r="E176" s="11">
        <v>90</v>
      </c>
    </row>
    <row r="177" spans="1:5" x14ac:dyDescent="0.25">
      <c r="A177" s="4" t="s">
        <v>795</v>
      </c>
      <c r="B177" s="14" t="s">
        <v>897</v>
      </c>
      <c r="C177" s="4" t="s">
        <v>906</v>
      </c>
      <c r="D177" s="11" t="s">
        <v>466</v>
      </c>
      <c r="E177" s="11">
        <v>80</v>
      </c>
    </row>
    <row r="178" spans="1:5" x14ac:dyDescent="0.25">
      <c r="A178" s="4" t="s">
        <v>795</v>
      </c>
      <c r="B178" s="14" t="s">
        <v>897</v>
      </c>
      <c r="C178" s="4" t="s">
        <v>907</v>
      </c>
      <c r="D178" s="11" t="s">
        <v>467</v>
      </c>
      <c r="E178" s="11">
        <v>70</v>
      </c>
    </row>
    <row r="179" spans="1:5" x14ac:dyDescent="0.25">
      <c r="A179" s="4" t="s">
        <v>795</v>
      </c>
      <c r="B179" s="14" t="s">
        <v>897</v>
      </c>
      <c r="C179" s="4" t="s">
        <v>908</v>
      </c>
      <c r="D179" s="11" t="s">
        <v>468</v>
      </c>
      <c r="E179" s="11">
        <v>60</v>
      </c>
    </row>
    <row r="180" spans="1:5" x14ac:dyDescent="0.25">
      <c r="A180" s="4" t="s">
        <v>795</v>
      </c>
      <c r="B180" s="14" t="s">
        <v>897</v>
      </c>
      <c r="C180" s="4" t="s">
        <v>909</v>
      </c>
      <c r="D180" s="11" t="s">
        <v>912</v>
      </c>
      <c r="E180" s="11">
        <v>90</v>
      </c>
    </row>
    <row r="181" spans="1:5" x14ac:dyDescent="0.25">
      <c r="A181" s="4" t="s">
        <v>795</v>
      </c>
      <c r="B181" s="14" t="s">
        <v>897</v>
      </c>
      <c r="C181" s="4" t="s">
        <v>910</v>
      </c>
      <c r="D181" s="11" t="s">
        <v>469</v>
      </c>
      <c r="E181" s="11">
        <v>90</v>
      </c>
    </row>
    <row r="182" spans="1:5" x14ac:dyDescent="0.25">
      <c r="A182" s="14" t="s">
        <v>795</v>
      </c>
      <c r="B182" s="14" t="s">
        <v>798</v>
      </c>
      <c r="C182" s="4" t="s">
        <v>1203</v>
      </c>
      <c r="D182" s="11" t="s">
        <v>1202</v>
      </c>
      <c r="E182" s="11">
        <v>15</v>
      </c>
    </row>
    <row r="183" spans="1:5" ht="31.5" x14ac:dyDescent="0.25">
      <c r="A183" s="14" t="s">
        <v>730</v>
      </c>
      <c r="B183" s="4" t="s">
        <v>661</v>
      </c>
      <c r="C183" s="4" t="s">
        <v>543</v>
      </c>
      <c r="D183" s="11" t="s">
        <v>101</v>
      </c>
      <c r="E183" s="11">
        <v>100</v>
      </c>
    </row>
    <row r="184" spans="1:5" x14ac:dyDescent="0.25">
      <c r="A184" s="14" t="s">
        <v>730</v>
      </c>
      <c r="B184" s="4" t="s">
        <v>661</v>
      </c>
      <c r="C184" s="4" t="s">
        <v>539</v>
      </c>
      <c r="D184" s="11" t="s">
        <v>38</v>
      </c>
      <c r="E184" s="11">
        <v>160</v>
      </c>
    </row>
    <row r="185" spans="1:5" x14ac:dyDescent="0.25">
      <c r="A185" s="14" t="s">
        <v>730</v>
      </c>
      <c r="B185" s="4" t="s">
        <v>661</v>
      </c>
      <c r="C185" s="4" t="s">
        <v>536</v>
      </c>
      <c r="D185" s="11" t="s">
        <v>39</v>
      </c>
      <c r="E185" s="11">
        <v>100</v>
      </c>
    </row>
    <row r="186" spans="1:5" x14ac:dyDescent="0.25">
      <c r="A186" s="14" t="s">
        <v>730</v>
      </c>
      <c r="B186" s="4" t="s">
        <v>661</v>
      </c>
      <c r="C186" s="4" t="s">
        <v>544</v>
      </c>
      <c r="D186" s="11" t="s">
        <v>100</v>
      </c>
      <c r="E186" s="11">
        <v>40</v>
      </c>
    </row>
    <row r="187" spans="1:5" ht="31.5" x14ac:dyDescent="0.25">
      <c r="A187" s="14" t="s">
        <v>730</v>
      </c>
      <c r="B187" s="4" t="s">
        <v>661</v>
      </c>
      <c r="C187" s="4" t="s">
        <v>555</v>
      </c>
      <c r="D187" s="11" t="s">
        <v>554</v>
      </c>
      <c r="E187" s="11">
        <v>100</v>
      </c>
    </row>
    <row r="188" spans="1:5" x14ac:dyDescent="0.25">
      <c r="A188" s="14" t="s">
        <v>730</v>
      </c>
      <c r="B188" s="4" t="s">
        <v>661</v>
      </c>
      <c r="C188" s="4" t="s">
        <v>551</v>
      </c>
      <c r="D188" s="11" t="s">
        <v>35</v>
      </c>
      <c r="E188" s="11">
        <v>140</v>
      </c>
    </row>
    <row r="189" spans="1:5" x14ac:dyDescent="0.25">
      <c r="A189" s="14" t="s">
        <v>730</v>
      </c>
      <c r="B189" s="4" t="s">
        <v>661</v>
      </c>
      <c r="C189" s="4" t="s">
        <v>546</v>
      </c>
      <c r="D189" s="11" t="s">
        <v>123</v>
      </c>
      <c r="E189" s="11">
        <v>60</v>
      </c>
    </row>
    <row r="190" spans="1:5" x14ac:dyDescent="0.25">
      <c r="A190" s="14" t="s">
        <v>730</v>
      </c>
      <c r="B190" s="4" t="s">
        <v>661</v>
      </c>
      <c r="C190" s="4" t="s">
        <v>70</v>
      </c>
      <c r="D190" s="11" t="s">
        <v>62</v>
      </c>
      <c r="E190" s="11">
        <v>30</v>
      </c>
    </row>
    <row r="191" spans="1:5" x14ac:dyDescent="0.25">
      <c r="A191" s="4" t="s">
        <v>730</v>
      </c>
      <c r="B191" s="4" t="s">
        <v>661</v>
      </c>
      <c r="C191" s="4" t="s">
        <v>866</v>
      </c>
      <c r="D191" s="11" t="s">
        <v>852</v>
      </c>
      <c r="E191" s="11">
        <v>20</v>
      </c>
    </row>
    <row r="192" spans="1:5" ht="31.5" x14ac:dyDescent="0.25">
      <c r="A192" s="14" t="s">
        <v>730</v>
      </c>
      <c r="B192" s="4" t="s">
        <v>661</v>
      </c>
      <c r="C192" s="4" t="s">
        <v>443</v>
      </c>
      <c r="D192" s="11" t="s">
        <v>336</v>
      </c>
      <c r="E192" s="11">
        <v>150</v>
      </c>
    </row>
    <row r="193" spans="1:5" x14ac:dyDescent="0.25">
      <c r="A193" s="14" t="s">
        <v>730</v>
      </c>
      <c r="B193" s="4" t="s">
        <v>661</v>
      </c>
      <c r="C193" s="4" t="s">
        <v>32</v>
      </c>
      <c r="D193" s="11" t="s">
        <v>1009</v>
      </c>
      <c r="E193" s="11">
        <v>25</v>
      </c>
    </row>
    <row r="194" spans="1:5" x14ac:dyDescent="0.25">
      <c r="A194" s="14" t="s">
        <v>730</v>
      </c>
      <c r="B194" s="4" t="s">
        <v>661</v>
      </c>
      <c r="C194" s="4" t="s">
        <v>69</v>
      </c>
      <c r="D194" s="11" t="s">
        <v>61</v>
      </c>
      <c r="E194" s="11">
        <v>30</v>
      </c>
    </row>
    <row r="195" spans="1:5" x14ac:dyDescent="0.25">
      <c r="A195" s="14" t="s">
        <v>730</v>
      </c>
      <c r="B195" s="4" t="s">
        <v>661</v>
      </c>
      <c r="C195" s="4" t="s">
        <v>73</v>
      </c>
      <c r="D195" s="11" t="s">
        <v>65</v>
      </c>
      <c r="E195" s="11">
        <v>30</v>
      </c>
    </row>
    <row r="196" spans="1:5" x14ac:dyDescent="0.25">
      <c r="A196" s="14" t="s">
        <v>730</v>
      </c>
      <c r="B196" s="4" t="s">
        <v>661</v>
      </c>
      <c r="C196" s="4" t="s">
        <v>115</v>
      </c>
      <c r="D196" s="11" t="s">
        <v>933</v>
      </c>
      <c r="E196" s="11">
        <v>320</v>
      </c>
    </row>
    <row r="197" spans="1:5" x14ac:dyDescent="0.25">
      <c r="A197" s="14" t="s">
        <v>730</v>
      </c>
      <c r="B197" s="4" t="s">
        <v>661</v>
      </c>
      <c r="C197" s="4" t="s">
        <v>30</v>
      </c>
      <c r="D197" s="11" t="s">
        <v>59</v>
      </c>
      <c r="E197" s="11">
        <v>110</v>
      </c>
    </row>
    <row r="198" spans="1:5" x14ac:dyDescent="0.25">
      <c r="A198" s="14" t="s">
        <v>730</v>
      </c>
      <c r="B198" s="4" t="s">
        <v>661</v>
      </c>
      <c r="C198" s="4" t="s">
        <v>82</v>
      </c>
      <c r="D198" s="11" t="s">
        <v>81</v>
      </c>
      <c r="E198" s="11">
        <v>65</v>
      </c>
    </row>
    <row r="199" spans="1:5" x14ac:dyDescent="0.25">
      <c r="A199" s="14" t="s">
        <v>730</v>
      </c>
      <c r="B199" s="4" t="s">
        <v>661</v>
      </c>
      <c r="C199" s="4" t="s">
        <v>83</v>
      </c>
      <c r="D199" s="11" t="s">
        <v>84</v>
      </c>
      <c r="E199" s="11">
        <v>55</v>
      </c>
    </row>
    <row r="200" spans="1:5" x14ac:dyDescent="0.25">
      <c r="A200" s="14" t="s">
        <v>730</v>
      </c>
      <c r="B200" s="4" t="s">
        <v>661</v>
      </c>
      <c r="C200" s="4" t="s">
        <v>68</v>
      </c>
      <c r="D200" s="11" t="s">
        <v>60</v>
      </c>
      <c r="E200" s="11">
        <v>55</v>
      </c>
    </row>
    <row r="201" spans="1:5" x14ac:dyDescent="0.25">
      <c r="A201" s="14" t="s">
        <v>730</v>
      </c>
      <c r="B201" s="4" t="s">
        <v>661</v>
      </c>
      <c r="C201" s="4" t="s">
        <v>916</v>
      </c>
      <c r="D201" s="11" t="s">
        <v>335</v>
      </c>
      <c r="E201" s="11">
        <v>30</v>
      </c>
    </row>
    <row r="202" spans="1:5" x14ac:dyDescent="0.25">
      <c r="A202" s="14" t="s">
        <v>730</v>
      </c>
      <c r="B202" s="4" t="s">
        <v>661</v>
      </c>
      <c r="C202" s="4" t="s">
        <v>71</v>
      </c>
      <c r="D202" s="11" t="s">
        <v>63</v>
      </c>
      <c r="E202" s="11">
        <v>30</v>
      </c>
    </row>
    <row r="203" spans="1:5" x14ac:dyDescent="0.25">
      <c r="A203" s="14" t="s">
        <v>730</v>
      </c>
      <c r="B203" s="4" t="s">
        <v>661</v>
      </c>
      <c r="C203" s="4" t="s">
        <v>75</v>
      </c>
      <c r="D203" s="11" t="s">
        <v>98</v>
      </c>
      <c r="E203" s="11">
        <v>50</v>
      </c>
    </row>
    <row r="204" spans="1:5" ht="31.5" x14ac:dyDescent="0.25">
      <c r="A204" s="14" t="s">
        <v>730</v>
      </c>
      <c r="B204" s="4" t="s">
        <v>661</v>
      </c>
      <c r="C204" s="4" t="s">
        <v>74</v>
      </c>
      <c r="D204" s="11" t="s">
        <v>66</v>
      </c>
      <c r="E204" s="11">
        <v>10</v>
      </c>
    </row>
    <row r="205" spans="1:5" x14ac:dyDescent="0.25">
      <c r="A205" s="4" t="s">
        <v>730</v>
      </c>
      <c r="B205" s="4" t="s">
        <v>661</v>
      </c>
      <c r="C205" s="4" t="s">
        <v>865</v>
      </c>
      <c r="D205" s="11" t="s">
        <v>851</v>
      </c>
      <c r="E205" s="11">
        <v>20</v>
      </c>
    </row>
    <row r="206" spans="1:5" x14ac:dyDescent="0.25">
      <c r="A206" s="14" t="s">
        <v>730</v>
      </c>
      <c r="B206" s="4" t="s">
        <v>661</v>
      </c>
      <c r="C206" s="4" t="s">
        <v>76</v>
      </c>
      <c r="D206" s="11" t="s">
        <v>67</v>
      </c>
      <c r="E206" s="11">
        <v>15</v>
      </c>
    </row>
    <row r="207" spans="1:5" x14ac:dyDescent="0.25">
      <c r="A207" s="14" t="s">
        <v>730</v>
      </c>
      <c r="B207" s="4" t="s">
        <v>661</v>
      </c>
      <c r="C207" s="4" t="s">
        <v>72</v>
      </c>
      <c r="D207" s="11" t="s">
        <v>64</v>
      </c>
      <c r="E207" s="11">
        <v>35</v>
      </c>
    </row>
    <row r="208" spans="1:5" x14ac:dyDescent="0.25">
      <c r="A208" s="4" t="s">
        <v>730</v>
      </c>
      <c r="B208" s="4" t="s">
        <v>661</v>
      </c>
      <c r="C208" s="4" t="s">
        <v>868</v>
      </c>
      <c r="D208" s="11" t="s">
        <v>34</v>
      </c>
      <c r="E208" s="11">
        <v>20</v>
      </c>
    </row>
    <row r="209" spans="1:5" x14ac:dyDescent="0.25">
      <c r="A209" s="4" t="s">
        <v>730</v>
      </c>
      <c r="B209" s="4" t="s">
        <v>661</v>
      </c>
      <c r="C209" s="4" t="s">
        <v>867</v>
      </c>
      <c r="D209" s="11" t="s">
        <v>853</v>
      </c>
      <c r="E209" s="11">
        <v>20</v>
      </c>
    </row>
    <row r="210" spans="1:5" x14ac:dyDescent="0.25">
      <c r="A210" s="4" t="s">
        <v>730</v>
      </c>
      <c r="B210" s="4" t="s">
        <v>661</v>
      </c>
      <c r="C210" s="4" t="s">
        <v>860</v>
      </c>
      <c r="D210" s="11" t="s">
        <v>859</v>
      </c>
      <c r="E210" s="11">
        <v>20</v>
      </c>
    </row>
    <row r="211" spans="1:5" x14ac:dyDescent="0.25">
      <c r="A211" s="14" t="s">
        <v>730</v>
      </c>
      <c r="B211" s="4" t="s">
        <v>661</v>
      </c>
      <c r="C211" s="4" t="s">
        <v>553</v>
      </c>
      <c r="D211" s="11" t="s">
        <v>33</v>
      </c>
      <c r="E211" s="11">
        <v>40</v>
      </c>
    </row>
    <row r="212" spans="1:5" x14ac:dyDescent="0.25">
      <c r="A212" s="14" t="s">
        <v>730</v>
      </c>
      <c r="B212" s="4" t="s">
        <v>661</v>
      </c>
      <c r="C212" s="4" t="s">
        <v>552</v>
      </c>
      <c r="D212" s="11" t="s">
        <v>34</v>
      </c>
      <c r="E212" s="11">
        <v>60</v>
      </c>
    </row>
    <row r="213" spans="1:5" x14ac:dyDescent="0.25">
      <c r="A213" s="14" t="s">
        <v>730</v>
      </c>
      <c r="B213" s="4" t="s">
        <v>661</v>
      </c>
      <c r="C213" s="4" t="s">
        <v>549</v>
      </c>
      <c r="D213" s="11" t="s">
        <v>36</v>
      </c>
      <c r="E213" s="11">
        <v>30</v>
      </c>
    </row>
    <row r="214" spans="1:5" x14ac:dyDescent="0.25">
      <c r="A214" s="14" t="s">
        <v>730</v>
      </c>
      <c r="B214" s="4" t="s">
        <v>661</v>
      </c>
      <c r="C214" s="4" t="s">
        <v>548</v>
      </c>
      <c r="D214" s="11" t="s">
        <v>37</v>
      </c>
      <c r="E214" s="11">
        <v>60</v>
      </c>
    </row>
    <row r="215" spans="1:5" x14ac:dyDescent="0.25">
      <c r="A215" s="14" t="s">
        <v>730</v>
      </c>
      <c r="B215" s="4" t="s">
        <v>661</v>
      </c>
      <c r="C215" s="4" t="s">
        <v>547</v>
      </c>
      <c r="D215" s="11" t="s">
        <v>99</v>
      </c>
      <c r="E215" s="11">
        <v>50</v>
      </c>
    </row>
    <row r="216" spans="1:5" x14ac:dyDescent="0.25">
      <c r="A216" s="14" t="s">
        <v>730</v>
      </c>
      <c r="B216" s="4" t="s">
        <v>661</v>
      </c>
      <c r="C216" s="4" t="s">
        <v>541</v>
      </c>
      <c r="D216" s="11" t="s">
        <v>102</v>
      </c>
      <c r="E216" s="11">
        <v>40</v>
      </c>
    </row>
    <row r="217" spans="1:5" x14ac:dyDescent="0.25">
      <c r="A217" s="14" t="s">
        <v>730</v>
      </c>
      <c r="B217" s="4" t="s">
        <v>661</v>
      </c>
      <c r="C217" s="4" t="s">
        <v>540</v>
      </c>
      <c r="D217" s="11" t="s">
        <v>103</v>
      </c>
      <c r="E217" s="11">
        <v>60</v>
      </c>
    </row>
    <row r="218" spans="1:5" x14ac:dyDescent="0.25">
      <c r="A218" s="14" t="s">
        <v>730</v>
      </c>
      <c r="B218" s="4" t="s">
        <v>661</v>
      </c>
      <c r="C218" s="4" t="s">
        <v>537</v>
      </c>
      <c r="D218" s="11" t="s">
        <v>104</v>
      </c>
      <c r="E218" s="11">
        <v>50</v>
      </c>
    </row>
    <row r="219" spans="1:5" x14ac:dyDescent="0.25">
      <c r="A219" s="14" t="s">
        <v>730</v>
      </c>
      <c r="B219" s="4" t="s">
        <v>661</v>
      </c>
      <c r="C219" s="4" t="s">
        <v>535</v>
      </c>
      <c r="D219" s="11" t="s">
        <v>114</v>
      </c>
      <c r="E219" s="11">
        <v>40</v>
      </c>
    </row>
    <row r="220" spans="1:5" x14ac:dyDescent="0.25">
      <c r="A220" s="14" t="s">
        <v>730</v>
      </c>
      <c r="B220" s="4" t="s">
        <v>661</v>
      </c>
      <c r="C220" s="4" t="s">
        <v>534</v>
      </c>
      <c r="D220" s="11" t="s">
        <v>40</v>
      </c>
      <c r="E220" s="11">
        <v>60</v>
      </c>
    </row>
    <row r="221" spans="1:5" x14ac:dyDescent="0.25">
      <c r="A221" s="4" t="s">
        <v>731</v>
      </c>
      <c r="B221" s="4" t="s">
        <v>1010</v>
      </c>
      <c r="C221" s="4" t="s">
        <v>532</v>
      </c>
      <c r="D221" s="11" t="s">
        <v>157</v>
      </c>
      <c r="E221" s="11">
        <v>250</v>
      </c>
    </row>
    <row r="222" spans="1:5" x14ac:dyDescent="0.25">
      <c r="A222" s="4" t="s">
        <v>731</v>
      </c>
      <c r="B222" s="4" t="s">
        <v>1010</v>
      </c>
      <c r="C222" s="4" t="s">
        <v>527</v>
      </c>
      <c r="D222" s="11" t="s">
        <v>162</v>
      </c>
      <c r="E222" s="11">
        <v>110</v>
      </c>
    </row>
    <row r="223" spans="1:5" ht="31.5" x14ac:dyDescent="0.25">
      <c r="A223" s="4" t="s">
        <v>731</v>
      </c>
      <c r="B223" s="4" t="s">
        <v>1010</v>
      </c>
      <c r="C223" s="4" t="s">
        <v>526</v>
      </c>
      <c r="D223" s="11" t="s">
        <v>164</v>
      </c>
      <c r="E223" s="11">
        <v>60</v>
      </c>
    </row>
    <row r="224" spans="1:5" x14ac:dyDescent="0.25">
      <c r="A224" s="14" t="s">
        <v>731</v>
      </c>
      <c r="B224" s="14" t="s">
        <v>1010</v>
      </c>
      <c r="C224" s="4" t="s">
        <v>1207</v>
      </c>
      <c r="D224" s="11" t="s">
        <v>155</v>
      </c>
      <c r="E224" s="11">
        <v>30</v>
      </c>
    </row>
    <row r="225" spans="1:5" x14ac:dyDescent="0.25">
      <c r="A225" s="4" t="s">
        <v>731</v>
      </c>
      <c r="B225" s="4" t="s">
        <v>1010</v>
      </c>
      <c r="C225" s="4" t="s">
        <v>339</v>
      </c>
      <c r="D225" s="11" t="s">
        <v>881</v>
      </c>
      <c r="E225" s="11">
        <v>10</v>
      </c>
    </row>
    <row r="226" spans="1:5" x14ac:dyDescent="0.25">
      <c r="A226" s="4" t="s">
        <v>731</v>
      </c>
      <c r="B226" s="4" t="s">
        <v>1010</v>
      </c>
      <c r="C226" s="4" t="s">
        <v>531</v>
      </c>
      <c r="D226" s="11" t="s">
        <v>158</v>
      </c>
      <c r="E226" s="11">
        <v>90</v>
      </c>
    </row>
    <row r="227" spans="1:5" x14ac:dyDescent="0.25">
      <c r="A227" s="4" t="s">
        <v>731</v>
      </c>
      <c r="B227" s="4" t="s">
        <v>1010</v>
      </c>
      <c r="C227" s="4" t="s">
        <v>530</v>
      </c>
      <c r="D227" s="11" t="s">
        <v>159</v>
      </c>
      <c r="E227" s="11">
        <v>30</v>
      </c>
    </row>
    <row r="228" spans="1:5" ht="31.5" x14ac:dyDescent="0.25">
      <c r="A228" s="4" t="s">
        <v>731</v>
      </c>
      <c r="B228" s="4" t="s">
        <v>1010</v>
      </c>
      <c r="C228" s="4" t="s">
        <v>529</v>
      </c>
      <c r="D228" s="11" t="s">
        <v>160</v>
      </c>
      <c r="E228" s="11">
        <v>90</v>
      </c>
    </row>
    <row r="229" spans="1:5" x14ac:dyDescent="0.25">
      <c r="A229" s="4" t="s">
        <v>731</v>
      </c>
      <c r="B229" s="4" t="s">
        <v>1010</v>
      </c>
      <c r="C229" s="4" t="s">
        <v>528</v>
      </c>
      <c r="D229" s="11" t="s">
        <v>161</v>
      </c>
      <c r="E229" s="11">
        <v>40</v>
      </c>
    </row>
    <row r="230" spans="1:5" x14ac:dyDescent="0.25">
      <c r="A230" s="4" t="s">
        <v>731</v>
      </c>
      <c r="B230" s="4" t="s">
        <v>1010</v>
      </c>
      <c r="C230" s="4" t="s">
        <v>652</v>
      </c>
      <c r="D230" s="11" t="s">
        <v>163</v>
      </c>
      <c r="E230" s="11">
        <v>40</v>
      </c>
    </row>
    <row r="231" spans="1:5" x14ac:dyDescent="0.25">
      <c r="A231" s="14" t="s">
        <v>732</v>
      </c>
      <c r="B231" s="4" t="s">
        <v>636</v>
      </c>
      <c r="C231" s="4" t="s">
        <v>985</v>
      </c>
      <c r="D231" s="11" t="s">
        <v>52</v>
      </c>
      <c r="E231" s="11">
        <v>90</v>
      </c>
    </row>
    <row r="232" spans="1:5" ht="31.5" x14ac:dyDescent="0.25">
      <c r="A232" s="14" t="s">
        <v>732</v>
      </c>
      <c r="B232" s="4" t="s">
        <v>636</v>
      </c>
      <c r="C232" s="4" t="s">
        <v>986</v>
      </c>
      <c r="D232" s="11" t="s">
        <v>53</v>
      </c>
      <c r="E232" s="11">
        <v>60</v>
      </c>
    </row>
    <row r="233" spans="1:5" x14ac:dyDescent="0.25">
      <c r="A233" s="14" t="s">
        <v>732</v>
      </c>
      <c r="B233" s="4" t="s">
        <v>636</v>
      </c>
      <c r="C233" s="4" t="s">
        <v>505</v>
      </c>
      <c r="D233" s="11" t="s">
        <v>120</v>
      </c>
      <c r="E233" s="11">
        <v>50</v>
      </c>
    </row>
    <row r="234" spans="1:5" x14ac:dyDescent="0.25">
      <c r="A234" s="14" t="s">
        <v>732</v>
      </c>
      <c r="B234" s="4" t="s">
        <v>636</v>
      </c>
      <c r="C234" s="4" t="s">
        <v>512</v>
      </c>
      <c r="D234" s="11" t="s">
        <v>54</v>
      </c>
      <c r="E234" s="11">
        <v>50</v>
      </c>
    </row>
    <row r="235" spans="1:5" x14ac:dyDescent="0.25">
      <c r="A235" s="14" t="s">
        <v>732</v>
      </c>
      <c r="B235" s="4" t="s">
        <v>636</v>
      </c>
      <c r="C235" s="4" t="s">
        <v>510</v>
      </c>
      <c r="D235" s="11" t="s">
        <v>55</v>
      </c>
      <c r="E235" s="11">
        <v>70</v>
      </c>
    </row>
    <row r="236" spans="1:5" x14ac:dyDescent="0.25">
      <c r="A236" s="14" t="s">
        <v>732</v>
      </c>
      <c r="B236" s="4" t="s">
        <v>636</v>
      </c>
      <c r="C236" s="4" t="s">
        <v>509</v>
      </c>
      <c r="D236" s="11" t="s">
        <v>56</v>
      </c>
      <c r="E236" s="11">
        <v>90</v>
      </c>
    </row>
    <row r="237" spans="1:5" x14ac:dyDescent="0.25">
      <c r="A237" s="14" t="s">
        <v>732</v>
      </c>
      <c r="B237" s="4" t="s">
        <v>636</v>
      </c>
      <c r="C237" s="4" t="s">
        <v>507</v>
      </c>
      <c r="D237" s="11" t="s">
        <v>506</v>
      </c>
      <c r="E237" s="11">
        <v>80</v>
      </c>
    </row>
    <row r="238" spans="1:5" x14ac:dyDescent="0.25">
      <c r="A238" s="14" t="s">
        <v>732</v>
      </c>
      <c r="B238" s="4" t="s">
        <v>636</v>
      </c>
      <c r="C238" s="4" t="s">
        <v>504</v>
      </c>
      <c r="D238" s="11" t="s">
        <v>156</v>
      </c>
      <c r="E238" s="11">
        <v>60</v>
      </c>
    </row>
    <row r="239" spans="1:5" x14ac:dyDescent="0.25">
      <c r="A239" s="14" t="s">
        <v>732</v>
      </c>
      <c r="B239" s="4" t="s">
        <v>636</v>
      </c>
      <c r="C239" s="4" t="s">
        <v>503</v>
      </c>
      <c r="D239" s="11" t="s">
        <v>121</v>
      </c>
      <c r="E239" s="11">
        <v>30</v>
      </c>
    </row>
    <row r="240" spans="1:5" x14ac:dyDescent="0.25">
      <c r="A240" s="14" t="s">
        <v>732</v>
      </c>
      <c r="B240" s="4" t="s">
        <v>636</v>
      </c>
      <c r="C240" s="4" t="s">
        <v>502</v>
      </c>
      <c r="D240" s="11" t="s">
        <v>80</v>
      </c>
      <c r="E240" s="11">
        <v>60</v>
      </c>
    </row>
    <row r="241" spans="1:5" ht="31.5" x14ac:dyDescent="0.25">
      <c r="A241" s="14" t="s">
        <v>732</v>
      </c>
      <c r="B241" s="4" t="s">
        <v>636</v>
      </c>
      <c r="C241" s="4" t="s">
        <v>501</v>
      </c>
      <c r="D241" s="11" t="s">
        <v>79</v>
      </c>
      <c r="E241" s="11">
        <v>120</v>
      </c>
    </row>
    <row r="242" spans="1:5" x14ac:dyDescent="0.25">
      <c r="A242" s="14" t="s">
        <v>732</v>
      </c>
      <c r="B242" s="4" t="s">
        <v>636</v>
      </c>
      <c r="C242" s="4" t="s">
        <v>498</v>
      </c>
      <c r="D242" s="11" t="s">
        <v>122</v>
      </c>
      <c r="E242" s="11">
        <v>80</v>
      </c>
    </row>
    <row r="243" spans="1:5" x14ac:dyDescent="0.25">
      <c r="A243" s="14" t="s">
        <v>732</v>
      </c>
      <c r="B243" s="4" t="s">
        <v>636</v>
      </c>
      <c r="C243" s="4" t="s">
        <v>500</v>
      </c>
      <c r="D243" s="11" t="s">
        <v>78</v>
      </c>
      <c r="E243" s="11">
        <v>50</v>
      </c>
    </row>
    <row r="244" spans="1:5" x14ac:dyDescent="0.25">
      <c r="A244" s="14" t="s">
        <v>732</v>
      </c>
      <c r="B244" s="4" t="s">
        <v>636</v>
      </c>
      <c r="C244" s="4" t="s">
        <v>499</v>
      </c>
      <c r="D244" s="11" t="s">
        <v>77</v>
      </c>
      <c r="E244" s="11">
        <v>70</v>
      </c>
    </row>
    <row r="245" spans="1:5" x14ac:dyDescent="0.25">
      <c r="A245" s="14" t="s">
        <v>732</v>
      </c>
      <c r="B245" s="4" t="s">
        <v>632</v>
      </c>
      <c r="C245" s="4" t="s">
        <v>987</v>
      </c>
      <c r="D245" s="11" t="s">
        <v>108</v>
      </c>
      <c r="E245" s="11">
        <v>170</v>
      </c>
    </row>
    <row r="246" spans="1:5" x14ac:dyDescent="0.25">
      <c r="A246" s="14" t="s">
        <v>732</v>
      </c>
      <c r="B246" s="4" t="s">
        <v>632</v>
      </c>
      <c r="C246" s="4" t="s">
        <v>989</v>
      </c>
      <c r="D246" s="11" t="s">
        <v>46</v>
      </c>
      <c r="E246" s="11">
        <v>210</v>
      </c>
    </row>
    <row r="247" spans="1:5" x14ac:dyDescent="0.25">
      <c r="A247" s="14" t="s">
        <v>732</v>
      </c>
      <c r="B247" s="4" t="s">
        <v>632</v>
      </c>
      <c r="C247" s="4" t="s">
        <v>988</v>
      </c>
      <c r="D247" s="11" t="s">
        <v>50</v>
      </c>
      <c r="E247" s="11">
        <v>100</v>
      </c>
    </row>
    <row r="248" spans="1:5" x14ac:dyDescent="0.25">
      <c r="A248" s="14" t="s">
        <v>732</v>
      </c>
      <c r="B248" s="4" t="s">
        <v>632</v>
      </c>
      <c r="C248" s="4" t="s">
        <v>524</v>
      </c>
      <c r="D248" s="11" t="s">
        <v>105</v>
      </c>
      <c r="E248" s="11">
        <v>100</v>
      </c>
    </row>
    <row r="249" spans="1:5" x14ac:dyDescent="0.25">
      <c r="A249" s="14" t="s">
        <v>732</v>
      </c>
      <c r="B249" s="4" t="s">
        <v>632</v>
      </c>
      <c r="C249" s="4" t="s">
        <v>520</v>
      </c>
      <c r="D249" s="11" t="s">
        <v>519</v>
      </c>
      <c r="E249" s="11">
        <v>70</v>
      </c>
    </row>
    <row r="250" spans="1:5" x14ac:dyDescent="0.25">
      <c r="A250" s="14" t="s">
        <v>732</v>
      </c>
      <c r="B250" s="4" t="s">
        <v>632</v>
      </c>
      <c r="C250" s="4" t="s">
        <v>518</v>
      </c>
      <c r="D250" s="11" t="s">
        <v>41</v>
      </c>
      <c r="E250" s="11">
        <v>70</v>
      </c>
    </row>
    <row r="251" spans="1:5" x14ac:dyDescent="0.25">
      <c r="A251" s="14" t="s">
        <v>732</v>
      </c>
      <c r="B251" s="4" t="s">
        <v>632</v>
      </c>
      <c r="C251" s="4" t="s">
        <v>517</v>
      </c>
      <c r="D251" s="11" t="s">
        <v>42</v>
      </c>
      <c r="E251" s="11">
        <v>130</v>
      </c>
    </row>
    <row r="252" spans="1:5" ht="47.25" x14ac:dyDescent="0.25">
      <c r="A252" s="14" t="s">
        <v>732</v>
      </c>
      <c r="B252" s="4" t="s">
        <v>632</v>
      </c>
      <c r="C252" s="4" t="s">
        <v>651</v>
      </c>
      <c r="D252" s="11" t="s">
        <v>201</v>
      </c>
      <c r="E252" s="11">
        <v>100</v>
      </c>
    </row>
    <row r="253" spans="1:5" ht="31.5" x14ac:dyDescent="0.25">
      <c r="A253" s="14" t="s">
        <v>732</v>
      </c>
      <c r="B253" s="4" t="s">
        <v>632</v>
      </c>
      <c r="C253" s="4" t="s">
        <v>649</v>
      </c>
      <c r="D253" s="11" t="s">
        <v>894</v>
      </c>
      <c r="E253" s="11">
        <v>150</v>
      </c>
    </row>
    <row r="254" spans="1:5" ht="31.5" x14ac:dyDescent="0.25">
      <c r="A254" s="14" t="s">
        <v>732</v>
      </c>
      <c r="B254" s="4" t="s">
        <v>632</v>
      </c>
      <c r="C254" s="4" t="s">
        <v>646</v>
      </c>
      <c r="D254" s="11" t="s">
        <v>202</v>
      </c>
      <c r="E254" s="11">
        <v>100</v>
      </c>
    </row>
    <row r="255" spans="1:5" ht="31.5" x14ac:dyDescent="0.25">
      <c r="A255" s="14" t="s">
        <v>732</v>
      </c>
      <c r="B255" s="4" t="s">
        <v>632</v>
      </c>
      <c r="C255" s="4" t="s">
        <v>644</v>
      </c>
      <c r="D255" s="11" t="s">
        <v>203</v>
      </c>
      <c r="E255" s="11">
        <v>120</v>
      </c>
    </row>
    <row r="256" spans="1:5" ht="31.5" x14ac:dyDescent="0.25">
      <c r="A256" s="14" t="s">
        <v>732</v>
      </c>
      <c r="B256" s="4" t="s">
        <v>632</v>
      </c>
      <c r="C256" s="4" t="s">
        <v>642</v>
      </c>
      <c r="D256" s="11" t="s">
        <v>204</v>
      </c>
      <c r="E256" s="11">
        <v>120</v>
      </c>
    </row>
    <row r="257" spans="1:5" x14ac:dyDescent="0.25">
      <c r="A257" s="14" t="s">
        <v>732</v>
      </c>
      <c r="B257" s="4" t="s">
        <v>632</v>
      </c>
      <c r="C257" s="4" t="s">
        <v>904</v>
      </c>
      <c r="D257" s="11" t="s">
        <v>1011</v>
      </c>
      <c r="E257" s="11">
        <v>8</v>
      </c>
    </row>
    <row r="258" spans="1:5" ht="31.5" x14ac:dyDescent="0.25">
      <c r="A258" s="14" t="s">
        <v>732</v>
      </c>
      <c r="B258" s="4" t="s">
        <v>632</v>
      </c>
      <c r="C258" s="4" t="s">
        <v>972</v>
      </c>
      <c r="D258" s="11" t="s">
        <v>109</v>
      </c>
      <c r="E258" s="11">
        <v>70</v>
      </c>
    </row>
    <row r="259" spans="1:5" ht="31.5" x14ac:dyDescent="0.25">
      <c r="A259" s="14" t="s">
        <v>732</v>
      </c>
      <c r="B259" s="4" t="s">
        <v>632</v>
      </c>
      <c r="C259" s="4" t="s">
        <v>973</v>
      </c>
      <c r="D259" s="11" t="s">
        <v>110</v>
      </c>
      <c r="E259" s="11">
        <v>50</v>
      </c>
    </row>
    <row r="260" spans="1:5" ht="31.5" x14ac:dyDescent="0.25">
      <c r="A260" s="14" t="s">
        <v>732</v>
      </c>
      <c r="B260" s="4" t="s">
        <v>632</v>
      </c>
      <c r="C260" s="4" t="s">
        <v>974</v>
      </c>
      <c r="D260" s="11" t="s">
        <v>111</v>
      </c>
      <c r="E260" s="11">
        <v>50</v>
      </c>
    </row>
    <row r="261" spans="1:5" ht="31.5" x14ac:dyDescent="0.25">
      <c r="A261" s="14" t="s">
        <v>732</v>
      </c>
      <c r="B261" s="4" t="s">
        <v>632</v>
      </c>
      <c r="C261" s="4" t="s">
        <v>975</v>
      </c>
      <c r="D261" s="11" t="s">
        <v>47</v>
      </c>
      <c r="E261" s="11">
        <v>80</v>
      </c>
    </row>
    <row r="262" spans="1:5" x14ac:dyDescent="0.25">
      <c r="A262" s="14" t="s">
        <v>732</v>
      </c>
      <c r="B262" s="4" t="s">
        <v>632</v>
      </c>
      <c r="C262" s="4" t="s">
        <v>976</v>
      </c>
      <c r="D262" s="11" t="s">
        <v>48</v>
      </c>
      <c r="E262" s="11">
        <v>50</v>
      </c>
    </row>
    <row r="263" spans="1:5" x14ac:dyDescent="0.25">
      <c r="A263" s="14" t="s">
        <v>732</v>
      </c>
      <c r="B263" s="4" t="s">
        <v>632</v>
      </c>
      <c r="C263" s="4" t="s">
        <v>977</v>
      </c>
      <c r="D263" s="11" t="s">
        <v>49</v>
      </c>
      <c r="E263" s="11">
        <v>80</v>
      </c>
    </row>
    <row r="264" spans="1:5" ht="31.5" x14ac:dyDescent="0.25">
      <c r="A264" s="14" t="s">
        <v>732</v>
      </c>
      <c r="B264" s="4" t="s">
        <v>632</v>
      </c>
      <c r="C264" s="4" t="s">
        <v>978</v>
      </c>
      <c r="D264" s="11" t="s">
        <v>112</v>
      </c>
      <c r="E264" s="11">
        <v>60</v>
      </c>
    </row>
    <row r="265" spans="1:5" x14ac:dyDescent="0.25">
      <c r="A265" s="14" t="s">
        <v>732</v>
      </c>
      <c r="B265" s="4" t="s">
        <v>632</v>
      </c>
      <c r="C265" s="4" t="s">
        <v>979</v>
      </c>
      <c r="D265" s="11" t="s">
        <v>51</v>
      </c>
      <c r="E265" s="11">
        <v>40</v>
      </c>
    </row>
    <row r="266" spans="1:5" x14ac:dyDescent="0.25">
      <c r="A266" s="14" t="s">
        <v>732</v>
      </c>
      <c r="B266" s="4" t="s">
        <v>632</v>
      </c>
      <c r="C266" s="4" t="s">
        <v>523</v>
      </c>
      <c r="D266" s="11" t="s">
        <v>106</v>
      </c>
      <c r="E266" s="11">
        <v>30</v>
      </c>
    </row>
    <row r="267" spans="1:5" ht="31.5" x14ac:dyDescent="0.25">
      <c r="A267" s="14" t="s">
        <v>732</v>
      </c>
      <c r="B267" s="4" t="s">
        <v>632</v>
      </c>
      <c r="C267" s="4" t="s">
        <v>521</v>
      </c>
      <c r="D267" s="11" t="s">
        <v>107</v>
      </c>
      <c r="E267" s="11">
        <v>70</v>
      </c>
    </row>
    <row r="268" spans="1:5" x14ac:dyDescent="0.25">
      <c r="A268" s="14" t="s">
        <v>732</v>
      </c>
      <c r="B268" s="4" t="s">
        <v>632</v>
      </c>
      <c r="C268" s="4" t="s">
        <v>516</v>
      </c>
      <c r="D268" s="11" t="s">
        <v>43</v>
      </c>
      <c r="E268" s="11">
        <v>30</v>
      </c>
    </row>
    <row r="269" spans="1:5" ht="31.5" x14ac:dyDescent="0.25">
      <c r="A269" s="14" t="s">
        <v>732</v>
      </c>
      <c r="B269" s="4" t="s">
        <v>632</v>
      </c>
      <c r="C269" s="4" t="s">
        <v>515</v>
      </c>
      <c r="D269" s="11" t="s">
        <v>44</v>
      </c>
      <c r="E269" s="11">
        <v>50</v>
      </c>
    </row>
    <row r="270" spans="1:5" x14ac:dyDescent="0.25">
      <c r="A270" s="14" t="s">
        <v>732</v>
      </c>
      <c r="B270" s="4" t="s">
        <v>632</v>
      </c>
      <c r="C270" s="4" t="s">
        <v>514</v>
      </c>
      <c r="D270" s="11" t="s">
        <v>45</v>
      </c>
      <c r="E270" s="11">
        <v>50</v>
      </c>
    </row>
    <row r="271" spans="1:5" x14ac:dyDescent="0.25">
      <c r="A271" s="14" t="s">
        <v>732</v>
      </c>
      <c r="B271" s="4" t="s">
        <v>632</v>
      </c>
      <c r="C271" s="4" t="s">
        <v>641</v>
      </c>
      <c r="D271" s="11" t="s">
        <v>205</v>
      </c>
      <c r="E271" s="11">
        <v>30</v>
      </c>
    </row>
    <row r="272" spans="1:5" ht="31.5" x14ac:dyDescent="0.25">
      <c r="A272" s="14" t="s">
        <v>732</v>
      </c>
      <c r="B272" s="4" t="s">
        <v>632</v>
      </c>
      <c r="C272" s="4" t="s">
        <v>650</v>
      </c>
      <c r="D272" s="11" t="s">
        <v>206</v>
      </c>
      <c r="E272" s="11">
        <v>70</v>
      </c>
    </row>
    <row r="273" spans="1:5" ht="31.5" x14ac:dyDescent="0.25">
      <c r="A273" s="14" t="s">
        <v>732</v>
      </c>
      <c r="B273" s="4" t="s">
        <v>632</v>
      </c>
      <c r="C273" s="4" t="s">
        <v>648</v>
      </c>
      <c r="D273" s="11" t="s">
        <v>207</v>
      </c>
      <c r="E273" s="11">
        <v>50</v>
      </c>
    </row>
    <row r="274" spans="1:5" ht="31.5" x14ac:dyDescent="0.25">
      <c r="A274" s="14" t="s">
        <v>732</v>
      </c>
      <c r="B274" s="4" t="s">
        <v>632</v>
      </c>
      <c r="C274" s="4" t="s">
        <v>647</v>
      </c>
      <c r="D274" s="11" t="s">
        <v>208</v>
      </c>
      <c r="E274" s="11">
        <v>70</v>
      </c>
    </row>
    <row r="275" spans="1:5" x14ac:dyDescent="0.25">
      <c r="A275" s="14" t="s">
        <v>732</v>
      </c>
      <c r="B275" s="4" t="s">
        <v>632</v>
      </c>
      <c r="C275" s="4" t="s">
        <v>645</v>
      </c>
      <c r="D275" s="11" t="s">
        <v>209</v>
      </c>
      <c r="E275" s="11">
        <v>70</v>
      </c>
    </row>
    <row r="276" spans="1:5" x14ac:dyDescent="0.25">
      <c r="A276" s="14" t="s">
        <v>732</v>
      </c>
      <c r="B276" s="4" t="s">
        <v>632</v>
      </c>
      <c r="C276" s="4" t="s">
        <v>643</v>
      </c>
      <c r="D276" s="11" t="s">
        <v>210</v>
      </c>
      <c r="E276" s="11">
        <v>90</v>
      </c>
    </row>
    <row r="277" spans="1:5" ht="31.5" x14ac:dyDescent="0.25">
      <c r="A277" s="14" t="s">
        <v>732</v>
      </c>
      <c r="B277" s="4" t="s">
        <v>632</v>
      </c>
      <c r="C277" s="4" t="s">
        <v>640</v>
      </c>
      <c r="D277" s="11" t="s">
        <v>211</v>
      </c>
      <c r="E277" s="11">
        <v>40</v>
      </c>
    </row>
    <row r="278" spans="1:5" ht="31.5" x14ac:dyDescent="0.25">
      <c r="A278" s="14" t="s">
        <v>732</v>
      </c>
      <c r="B278" s="4" t="s">
        <v>632</v>
      </c>
      <c r="C278" s="4" t="s">
        <v>639</v>
      </c>
      <c r="D278" s="11" t="s">
        <v>1012</v>
      </c>
      <c r="E278" s="11">
        <v>50</v>
      </c>
    </row>
    <row r="279" spans="1:5" ht="31.5" x14ac:dyDescent="0.25">
      <c r="A279" s="4" t="s">
        <v>732</v>
      </c>
      <c r="B279" s="4" t="s">
        <v>630</v>
      </c>
      <c r="C279" s="4" t="s">
        <v>124</v>
      </c>
      <c r="D279" s="11" t="s">
        <v>119</v>
      </c>
      <c r="E279" s="11">
        <v>300</v>
      </c>
    </row>
    <row r="280" spans="1:5" x14ac:dyDescent="0.25">
      <c r="A280" s="4" t="s">
        <v>732</v>
      </c>
      <c r="B280" s="4" t="s">
        <v>630</v>
      </c>
      <c r="C280" s="4" t="s">
        <v>572</v>
      </c>
      <c r="D280" s="11" t="s">
        <v>16</v>
      </c>
      <c r="E280" s="11">
        <v>60</v>
      </c>
    </row>
    <row r="281" spans="1:5" ht="31.5" x14ac:dyDescent="0.25">
      <c r="A281" s="4" t="s">
        <v>732</v>
      </c>
      <c r="B281" s="4" t="s">
        <v>630</v>
      </c>
      <c r="C281" s="4" t="s">
        <v>571</v>
      </c>
      <c r="D281" s="11" t="s">
        <v>85</v>
      </c>
      <c r="E281" s="11">
        <v>90</v>
      </c>
    </row>
    <row r="282" spans="1:5" ht="17.25" customHeight="1" x14ac:dyDescent="0.25">
      <c r="A282" s="4" t="s">
        <v>732</v>
      </c>
      <c r="B282" s="4" t="s">
        <v>630</v>
      </c>
      <c r="C282" s="4" t="s">
        <v>569</v>
      </c>
      <c r="D282" s="11" t="s">
        <v>96</v>
      </c>
      <c r="E282" s="11">
        <v>100</v>
      </c>
    </row>
    <row r="283" spans="1:5" ht="31.5" x14ac:dyDescent="0.25">
      <c r="A283" s="4" t="s">
        <v>732</v>
      </c>
      <c r="B283" s="4" t="s">
        <v>630</v>
      </c>
      <c r="C283" s="4" t="s">
        <v>566</v>
      </c>
      <c r="D283" s="11" t="s">
        <v>19</v>
      </c>
      <c r="E283" s="11">
        <v>60</v>
      </c>
    </row>
    <row r="284" spans="1:5" ht="31.5" x14ac:dyDescent="0.25">
      <c r="A284" s="4" t="s">
        <v>732</v>
      </c>
      <c r="B284" s="4" t="s">
        <v>630</v>
      </c>
      <c r="C284" s="4" t="s">
        <v>565</v>
      </c>
      <c r="D284" s="11" t="s">
        <v>97</v>
      </c>
      <c r="E284" s="11">
        <v>30</v>
      </c>
    </row>
    <row r="285" spans="1:5" x14ac:dyDescent="0.25">
      <c r="A285" s="4" t="s">
        <v>732</v>
      </c>
      <c r="B285" s="4" t="s">
        <v>630</v>
      </c>
      <c r="C285" t="s">
        <v>914</v>
      </c>
      <c r="D285" s="11" t="s">
        <v>274</v>
      </c>
      <c r="E285" s="11">
        <v>15</v>
      </c>
    </row>
    <row r="286" spans="1:5" ht="31.5" x14ac:dyDescent="0.25">
      <c r="A286" s="4" t="s">
        <v>732</v>
      </c>
      <c r="B286" s="4" t="s">
        <v>630</v>
      </c>
      <c r="C286" s="4" t="s">
        <v>994</v>
      </c>
      <c r="D286" s="11" t="s">
        <v>118</v>
      </c>
      <c r="E286" s="11">
        <v>60</v>
      </c>
    </row>
    <row r="287" spans="1:5" x14ac:dyDescent="0.25">
      <c r="A287" s="4" t="s">
        <v>732</v>
      </c>
      <c r="B287" s="4" t="s">
        <v>630</v>
      </c>
      <c r="C287" s="4" t="s">
        <v>127</v>
      </c>
      <c r="D287" s="11" t="s">
        <v>128</v>
      </c>
      <c r="E287" s="11">
        <v>60</v>
      </c>
    </row>
    <row r="288" spans="1:5" x14ac:dyDescent="0.25">
      <c r="A288" s="4" t="s">
        <v>732</v>
      </c>
      <c r="B288" s="4" t="s">
        <v>630</v>
      </c>
      <c r="C288" s="4" t="s">
        <v>14</v>
      </c>
      <c r="D288" s="11" t="s">
        <v>15</v>
      </c>
      <c r="E288" s="11">
        <v>40</v>
      </c>
    </row>
    <row r="289" spans="1:5" x14ac:dyDescent="0.25">
      <c r="A289" s="14" t="s">
        <v>732</v>
      </c>
      <c r="B289" s="4" t="s">
        <v>630</v>
      </c>
      <c r="C289" s="4" t="s">
        <v>903</v>
      </c>
      <c r="D289" s="11" t="s">
        <v>902</v>
      </c>
      <c r="E289" s="11">
        <v>8</v>
      </c>
    </row>
    <row r="290" spans="1:5" x14ac:dyDescent="0.25">
      <c r="A290" s="4" t="s">
        <v>732</v>
      </c>
      <c r="B290" s="4" t="s">
        <v>630</v>
      </c>
      <c r="C290" s="4" t="s">
        <v>125</v>
      </c>
      <c r="D290" s="11" t="s">
        <v>116</v>
      </c>
      <c r="E290" s="11">
        <v>30</v>
      </c>
    </row>
    <row r="291" spans="1:5" x14ac:dyDescent="0.25">
      <c r="A291" s="4" t="s">
        <v>732</v>
      </c>
      <c r="B291" s="4" t="s">
        <v>630</v>
      </c>
      <c r="C291" s="4" t="s">
        <v>126</v>
      </c>
      <c r="D291" s="11" t="s">
        <v>117</v>
      </c>
      <c r="E291" s="11">
        <v>60</v>
      </c>
    </row>
    <row r="292" spans="1:5" x14ac:dyDescent="0.25">
      <c r="A292" s="4" t="s">
        <v>732</v>
      </c>
      <c r="B292" s="4" t="s">
        <v>630</v>
      </c>
      <c r="C292" s="4" t="s">
        <v>280</v>
      </c>
      <c r="D292" s="11" t="s">
        <v>276</v>
      </c>
      <c r="E292" s="11">
        <v>40</v>
      </c>
    </row>
    <row r="293" spans="1:5" x14ac:dyDescent="0.25">
      <c r="A293" s="4" t="s">
        <v>732</v>
      </c>
      <c r="B293" s="4" t="s">
        <v>630</v>
      </c>
      <c r="C293" s="4" t="s">
        <v>279</v>
      </c>
      <c r="D293" s="11" t="s">
        <v>275</v>
      </c>
      <c r="E293" s="11">
        <v>50</v>
      </c>
    </row>
    <row r="294" spans="1:5" x14ac:dyDescent="0.25">
      <c r="A294" s="4" t="s">
        <v>732</v>
      </c>
      <c r="B294" s="4" t="s">
        <v>630</v>
      </c>
      <c r="C294" s="4" t="s">
        <v>277</v>
      </c>
      <c r="D294" s="11" t="s">
        <v>488</v>
      </c>
      <c r="E294" s="11">
        <v>40</v>
      </c>
    </row>
    <row r="295" spans="1:5" x14ac:dyDescent="0.25">
      <c r="A295" s="4" t="s">
        <v>732</v>
      </c>
      <c r="B295" s="4" t="s">
        <v>630</v>
      </c>
      <c r="C295" s="4" t="s">
        <v>278</v>
      </c>
      <c r="D295" s="11" t="s">
        <v>95</v>
      </c>
      <c r="E295" s="11">
        <v>40</v>
      </c>
    </row>
    <row r="296" spans="1:5" x14ac:dyDescent="0.25">
      <c r="A296" s="14" t="s">
        <v>732</v>
      </c>
      <c r="B296" s="14" t="s">
        <v>630</v>
      </c>
      <c r="C296" s="4" t="s">
        <v>1192</v>
      </c>
      <c r="D296" s="11" t="s">
        <v>1191</v>
      </c>
      <c r="E296" s="11">
        <v>150</v>
      </c>
    </row>
    <row r="297" spans="1:5" x14ac:dyDescent="0.25">
      <c r="A297" s="4" t="s">
        <v>732</v>
      </c>
      <c r="B297" s="4" t="s">
        <v>630</v>
      </c>
      <c r="C297" s="4" t="s">
        <v>568</v>
      </c>
      <c r="D297" s="11" t="s">
        <v>17</v>
      </c>
      <c r="E297" s="11">
        <v>70</v>
      </c>
    </row>
    <row r="298" spans="1:5" x14ac:dyDescent="0.25">
      <c r="A298" s="4" t="s">
        <v>732</v>
      </c>
      <c r="B298" s="4" t="s">
        <v>630</v>
      </c>
      <c r="C298" s="4" t="s">
        <v>567</v>
      </c>
      <c r="D298" s="11" t="s">
        <v>18</v>
      </c>
      <c r="E298" s="11">
        <v>30</v>
      </c>
    </row>
    <row r="299" spans="1:5" x14ac:dyDescent="0.25">
      <c r="A299" s="4" t="s">
        <v>732</v>
      </c>
      <c r="B299" s="4" t="s">
        <v>850</v>
      </c>
      <c r="C299" s="4" t="s">
        <v>677</v>
      </c>
      <c r="D299" s="11" t="s">
        <v>564</v>
      </c>
      <c r="E299" s="11">
        <v>90</v>
      </c>
    </row>
    <row r="300" spans="1:5" ht="31.5" x14ac:dyDescent="0.25">
      <c r="A300" s="4" t="s">
        <v>732</v>
      </c>
      <c r="B300" s="4" t="s">
        <v>850</v>
      </c>
      <c r="C300" s="4" t="s">
        <v>263</v>
      </c>
      <c r="D300" s="11" t="s">
        <v>991</v>
      </c>
      <c r="E300" s="11">
        <v>65</v>
      </c>
    </row>
    <row r="301" spans="1:5" x14ac:dyDescent="0.25">
      <c r="A301" s="4" t="s">
        <v>732</v>
      </c>
      <c r="B301" s="4" t="s">
        <v>850</v>
      </c>
      <c r="C301" s="4" t="s">
        <v>990</v>
      </c>
      <c r="D301" s="11" t="s">
        <v>141</v>
      </c>
      <c r="E301" s="11">
        <v>60</v>
      </c>
    </row>
    <row r="302" spans="1:5" x14ac:dyDescent="0.25">
      <c r="A302" s="4" t="s">
        <v>732</v>
      </c>
      <c r="B302" s="4" t="s">
        <v>388</v>
      </c>
      <c r="C302" s="4" t="s">
        <v>629</v>
      </c>
      <c r="D302" s="11" t="s">
        <v>224</v>
      </c>
      <c r="E302" s="11">
        <v>140</v>
      </c>
    </row>
    <row r="303" spans="1:5" x14ac:dyDescent="0.25">
      <c r="A303" s="4" t="s">
        <v>732</v>
      </c>
      <c r="B303" s="4" t="s">
        <v>388</v>
      </c>
      <c r="C303" s="4" t="s">
        <v>627</v>
      </c>
      <c r="D303" s="11" t="s">
        <v>885</v>
      </c>
      <c r="E303" s="11">
        <v>130</v>
      </c>
    </row>
    <row r="304" spans="1:5" ht="31.5" x14ac:dyDescent="0.25">
      <c r="A304" s="4" t="s">
        <v>732</v>
      </c>
      <c r="B304" s="4" t="s">
        <v>388</v>
      </c>
      <c r="C304" s="4" t="s">
        <v>625</v>
      </c>
      <c r="D304" s="11" t="s">
        <v>886</v>
      </c>
      <c r="E304" s="11">
        <v>150</v>
      </c>
    </row>
    <row r="305" spans="1:5" x14ac:dyDescent="0.25">
      <c r="A305" s="4" t="s">
        <v>732</v>
      </c>
      <c r="B305" s="4" t="s">
        <v>388</v>
      </c>
      <c r="C305" s="4" t="s">
        <v>623</v>
      </c>
      <c r="D305" s="11" t="s">
        <v>884</v>
      </c>
      <c r="E305" s="11">
        <v>140</v>
      </c>
    </row>
    <row r="306" spans="1:5" ht="31.5" x14ac:dyDescent="0.25">
      <c r="A306" s="4" t="s">
        <v>732</v>
      </c>
      <c r="B306" s="4" t="s">
        <v>388</v>
      </c>
      <c r="C306" s="4" t="s">
        <v>621</v>
      </c>
      <c r="D306" s="11" t="s">
        <v>225</v>
      </c>
      <c r="E306" s="11">
        <v>130</v>
      </c>
    </row>
    <row r="307" spans="1:5" x14ac:dyDescent="0.25">
      <c r="A307" s="4" t="s">
        <v>732</v>
      </c>
      <c r="B307" s="4" t="s">
        <v>388</v>
      </c>
      <c r="C307" s="4" t="s">
        <v>264</v>
      </c>
      <c r="D307" s="11" t="s">
        <v>142</v>
      </c>
      <c r="E307" s="11">
        <v>30</v>
      </c>
    </row>
    <row r="308" spans="1:5" x14ac:dyDescent="0.25">
      <c r="A308" s="4" t="s">
        <v>732</v>
      </c>
      <c r="B308" s="4" t="s">
        <v>388</v>
      </c>
      <c r="C308" s="4" t="s">
        <v>265</v>
      </c>
      <c r="D308" s="11" t="s">
        <v>143</v>
      </c>
      <c r="E308" s="11">
        <v>40</v>
      </c>
    </row>
    <row r="309" spans="1:5" x14ac:dyDescent="0.25">
      <c r="A309" s="4" t="s">
        <v>732</v>
      </c>
      <c r="B309" s="4" t="s">
        <v>388</v>
      </c>
      <c r="C309" s="4" t="s">
        <v>1195</v>
      </c>
      <c r="D309" s="11" t="s">
        <v>388</v>
      </c>
      <c r="E309" s="11">
        <v>10</v>
      </c>
    </row>
    <row r="310" spans="1:5" ht="31.5" x14ac:dyDescent="0.25">
      <c r="A310" s="4" t="s">
        <v>732</v>
      </c>
      <c r="B310" s="4" t="s">
        <v>388</v>
      </c>
      <c r="C310" s="4" t="s">
        <v>620</v>
      </c>
      <c r="D310" s="11" t="s">
        <v>898</v>
      </c>
      <c r="E310" s="11">
        <v>60</v>
      </c>
    </row>
    <row r="311" spans="1:5" ht="31.5" x14ac:dyDescent="0.25">
      <c r="A311" s="4" t="s">
        <v>732</v>
      </c>
      <c r="B311" s="4" t="s">
        <v>388</v>
      </c>
      <c r="C311" s="4" t="s">
        <v>628</v>
      </c>
      <c r="D311" s="11" t="s">
        <v>888</v>
      </c>
      <c r="E311" s="11">
        <v>80</v>
      </c>
    </row>
    <row r="312" spans="1:5" ht="31.5" x14ac:dyDescent="0.25">
      <c r="A312" s="4" t="s">
        <v>732</v>
      </c>
      <c r="B312" s="4" t="s">
        <v>388</v>
      </c>
      <c r="C312" s="4" t="s">
        <v>626</v>
      </c>
      <c r="D312" s="11" t="s">
        <v>887</v>
      </c>
      <c r="E312" s="11">
        <v>70</v>
      </c>
    </row>
    <row r="313" spans="1:5" ht="31.5" x14ac:dyDescent="0.25">
      <c r="A313" s="4" t="s">
        <v>732</v>
      </c>
      <c r="B313" s="4" t="s">
        <v>388</v>
      </c>
      <c r="C313" s="4" t="s">
        <v>624</v>
      </c>
      <c r="D313" s="11" t="s">
        <v>889</v>
      </c>
      <c r="E313" s="11">
        <v>90</v>
      </c>
    </row>
    <row r="314" spans="1:5" ht="47.25" x14ac:dyDescent="0.25">
      <c r="A314" s="4" t="s">
        <v>732</v>
      </c>
      <c r="B314" s="4" t="s">
        <v>388</v>
      </c>
      <c r="C314" s="4" t="s">
        <v>622</v>
      </c>
      <c r="D314" s="11" t="s">
        <v>890</v>
      </c>
      <c r="E314" s="11">
        <v>80</v>
      </c>
    </row>
    <row r="315" spans="1:5" ht="31.5" x14ac:dyDescent="0.25">
      <c r="A315" s="4" t="s">
        <v>732</v>
      </c>
      <c r="B315" s="4" t="s">
        <v>388</v>
      </c>
      <c r="C315" s="4" t="s">
        <v>619</v>
      </c>
      <c r="D315" s="11" t="s">
        <v>891</v>
      </c>
      <c r="E315" s="11">
        <v>70</v>
      </c>
    </row>
    <row r="316" spans="1:5" x14ac:dyDescent="0.25">
      <c r="A316" s="4" t="s">
        <v>733</v>
      </c>
      <c r="C316" s="4" t="s">
        <v>922</v>
      </c>
      <c r="D316" s="11" t="s">
        <v>346</v>
      </c>
      <c r="E316" s="11">
        <v>100</v>
      </c>
    </row>
    <row r="317" spans="1:5" x14ac:dyDescent="0.25">
      <c r="A317" s="4" t="s">
        <v>733</v>
      </c>
      <c r="C317" s="4" t="s">
        <v>923</v>
      </c>
      <c r="D317" s="11" t="s">
        <v>347</v>
      </c>
      <c r="E317" s="11">
        <v>120</v>
      </c>
    </row>
    <row r="318" spans="1:5" x14ac:dyDescent="0.25">
      <c r="A318" s="4" t="s">
        <v>733</v>
      </c>
      <c r="C318" s="4" t="s">
        <v>928</v>
      </c>
      <c r="D318" s="11" t="s">
        <v>296</v>
      </c>
      <c r="E318" s="11">
        <v>30</v>
      </c>
    </row>
    <row r="319" spans="1:5" x14ac:dyDescent="0.25">
      <c r="A319" s="4" t="s">
        <v>733</v>
      </c>
      <c r="C319" s="4" t="s">
        <v>924</v>
      </c>
      <c r="D319" s="11" t="s">
        <v>348</v>
      </c>
      <c r="E319" s="11">
        <v>130</v>
      </c>
    </row>
    <row r="320" spans="1:5" x14ac:dyDescent="0.25">
      <c r="A320" s="4" t="s">
        <v>733</v>
      </c>
      <c r="C320" s="4" t="s">
        <v>929</v>
      </c>
      <c r="D320" s="11" t="s">
        <v>295</v>
      </c>
      <c r="E320" s="11">
        <v>12</v>
      </c>
    </row>
    <row r="321" spans="1:5" ht="31.5" x14ac:dyDescent="0.25">
      <c r="A321" s="4" t="s">
        <v>733</v>
      </c>
      <c r="C321" s="4" t="s">
        <v>926</v>
      </c>
      <c r="D321" s="11" t="s">
        <v>992</v>
      </c>
      <c r="E321" s="11">
        <v>30</v>
      </c>
    </row>
    <row r="322" spans="1:5" x14ac:dyDescent="0.25">
      <c r="A322" s="4" t="s">
        <v>733</v>
      </c>
      <c r="C322" s="4" t="s">
        <v>930</v>
      </c>
      <c r="D322" s="11" t="s">
        <v>365</v>
      </c>
      <c r="E322" s="11">
        <v>30</v>
      </c>
    </row>
    <row r="323" spans="1:5" x14ac:dyDescent="0.25">
      <c r="A323" s="4" t="s">
        <v>733</v>
      </c>
      <c r="C323" s="4" t="s">
        <v>931</v>
      </c>
      <c r="D323" s="11" t="s">
        <v>366</v>
      </c>
      <c r="E323" s="11">
        <v>12</v>
      </c>
    </row>
    <row r="324" spans="1:5" x14ac:dyDescent="0.25">
      <c r="A324" s="4" t="s">
        <v>733</v>
      </c>
      <c r="C324" s="4" t="s">
        <v>925</v>
      </c>
      <c r="D324" s="11" t="s">
        <v>1013</v>
      </c>
      <c r="E324" s="11">
        <v>120</v>
      </c>
    </row>
    <row r="325" spans="1:5" x14ac:dyDescent="0.25">
      <c r="A325" s="4" t="s">
        <v>733</v>
      </c>
      <c r="C325" s="4" t="s">
        <v>932</v>
      </c>
      <c r="D325" s="11" t="s">
        <v>367</v>
      </c>
      <c r="E325" s="11">
        <v>150</v>
      </c>
    </row>
    <row r="326" spans="1:5" ht="31.5" x14ac:dyDescent="0.25">
      <c r="A326" s="4" t="s">
        <v>733</v>
      </c>
      <c r="C326" s="4" t="s">
        <v>927</v>
      </c>
      <c r="D326" s="11" t="s">
        <v>993</v>
      </c>
      <c r="E326" s="11">
        <v>15</v>
      </c>
    </row>
    <row r="327" spans="1:5" x14ac:dyDescent="0.25">
      <c r="A327" s="4" t="s">
        <v>733</v>
      </c>
      <c r="C327" s="4" t="s">
        <v>1101</v>
      </c>
      <c r="D327" s="11" t="s">
        <v>1102</v>
      </c>
      <c r="E327" s="11">
        <v>50</v>
      </c>
    </row>
    <row r="328" spans="1:5" ht="15.75" customHeight="1" x14ac:dyDescent="0.25">
      <c r="A328" s="4" t="s">
        <v>733</v>
      </c>
      <c r="C328" s="4" t="s">
        <v>1099</v>
      </c>
      <c r="D328" s="11" t="s">
        <v>1100</v>
      </c>
      <c r="E328" s="11">
        <v>25</v>
      </c>
    </row>
    <row r="329" spans="1:5" x14ac:dyDescent="0.25">
      <c r="A329" s="4" t="s">
        <v>733</v>
      </c>
      <c r="C329" s="4" t="s">
        <v>617</v>
      </c>
      <c r="D329" s="11" t="s">
        <v>194</v>
      </c>
      <c r="E329" s="11">
        <v>50</v>
      </c>
    </row>
    <row r="330" spans="1:5" ht="31.5" x14ac:dyDescent="0.25">
      <c r="A330" s="4" t="s">
        <v>733</v>
      </c>
      <c r="C330" s="4" t="s">
        <v>616</v>
      </c>
      <c r="D330" s="11" t="s">
        <v>195</v>
      </c>
      <c r="E330" s="11">
        <v>130</v>
      </c>
    </row>
    <row r="331" spans="1:5" x14ac:dyDescent="0.25">
      <c r="A331" s="4" t="s">
        <v>733</v>
      </c>
      <c r="C331" s="4" t="s">
        <v>613</v>
      </c>
      <c r="D331" s="11" t="s">
        <v>196</v>
      </c>
      <c r="E331" s="11">
        <v>50</v>
      </c>
    </row>
    <row r="332" spans="1:5" x14ac:dyDescent="0.25">
      <c r="A332" s="4" t="s">
        <v>733</v>
      </c>
      <c r="C332" s="4" t="s">
        <v>618</v>
      </c>
      <c r="D332" s="11" t="s">
        <v>197</v>
      </c>
      <c r="E332" s="11">
        <v>50</v>
      </c>
    </row>
    <row r="333" spans="1:5" x14ac:dyDescent="0.25">
      <c r="A333" s="4" t="s">
        <v>733</v>
      </c>
      <c r="C333" s="4" t="s">
        <v>612</v>
      </c>
      <c r="D333" s="11" t="s">
        <v>198</v>
      </c>
      <c r="E333" s="11">
        <v>70</v>
      </c>
    </row>
    <row r="334" spans="1:5" ht="31.5" x14ac:dyDescent="0.25">
      <c r="A334" s="4" t="s">
        <v>733</v>
      </c>
      <c r="C334" s="4" t="s">
        <v>615</v>
      </c>
      <c r="D334" s="11" t="s">
        <v>199</v>
      </c>
      <c r="E334" s="11">
        <v>70</v>
      </c>
    </row>
    <row r="335" spans="1:5" x14ac:dyDescent="0.25">
      <c r="A335" s="4" t="s">
        <v>733</v>
      </c>
      <c r="C335" s="4" t="s">
        <v>614</v>
      </c>
      <c r="D335" s="11" t="s">
        <v>200</v>
      </c>
      <c r="E335" s="11">
        <v>60</v>
      </c>
    </row>
  </sheetData>
  <sortState xmlns:xlrd2="http://schemas.microsoft.com/office/spreadsheetml/2017/richdata2" ref="A2:E1068">
    <sortCondition ref="A2:A1068"/>
    <sortCondition ref="B2:B1068"/>
    <sortCondition ref="C2:C1068"/>
  </sortState>
  <phoneticPr fontId="2" type="noConversion"/>
  <conditionalFormatting sqref="C2:C15529">
    <cfRule type="duplicateValues" dxfId="4" priority="38"/>
  </conditionalFormatting>
  <conditionalFormatting sqref="C327">
    <cfRule type="duplicateValues" dxfId="3" priority="40"/>
  </conditionalFormatting>
  <conditionalFormatting sqref="C333">
    <cfRule type="duplicateValues" dxfId="2" priority="2"/>
  </conditionalFormatting>
  <conditionalFormatting sqref="D1:D332 D334:D1048576">
    <cfRule type="duplicateValues" dxfId="1" priority="4"/>
  </conditionalFormatting>
  <conditionalFormatting sqref="D333">
    <cfRule type="duplicateValues" dxfId="0" priority="1"/>
  </conditionalFormatting>
  <pageMargins left="0.55118110236220474" right="0.55118110236220474" top="0.78740157480314965" bottom="0.39370078740157483" header="0.31496062992125984" footer="0.31496062992125984"/>
  <pageSetup paperSize="9" orientation="portrait" verticalDpi="0" r:id="rId1"/>
  <headerFooter>
    <oddHeader>&amp;L&amp;"Calibri,Normal"&amp;K000000&amp;G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CdP</vt:lpstr>
      <vt:lpstr>CdP desglosados</vt:lpstr>
      <vt:lpstr>Especialidades Formativas</vt:lpstr>
      <vt:lpstr>Monográficos</vt:lpstr>
    </vt:vector>
  </TitlesOfParts>
  <Company>MANTIA Innovación</Company>
  <LinksUpToDate>false</LinksUpToDate>
  <SharedDoc>false</SharedDoc>
  <HyperlinkBase>www.mantia.es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formativo de alquiler de conetenidos para formación elearning</dc:title>
  <dc:subject>Formación elearning</dc:subject>
  <dc:creator>MANTIA Innovación</dc:creator>
  <dc:description>Versión 15/6/2023</dc:description>
  <cp:lastModifiedBy>Equipo5</cp:lastModifiedBy>
  <cp:lastPrinted>2020-04-01T15:57:37Z</cp:lastPrinted>
  <dcterms:created xsi:type="dcterms:W3CDTF">2015-10-08T12:52:19Z</dcterms:created>
  <dcterms:modified xsi:type="dcterms:W3CDTF">2024-03-21T16:57:23Z</dcterms:modified>
</cp:coreProperties>
</file>